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годовые отчеты 2021\ГОТОВЫЕ\"/>
    </mc:Choice>
  </mc:AlternateContent>
  <bookViews>
    <workbookView xWindow="0" yWindow="0" windowWidth="28800" windowHeight="1233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45" i="13" l="1"/>
  <c r="D36" i="13"/>
  <c r="D68" i="13" l="1"/>
  <c r="D62" i="13"/>
  <c r="D61" i="13"/>
  <c r="D58" i="13"/>
  <c r="D57" i="13"/>
  <c r="D33" i="13"/>
  <c r="D34" i="13"/>
  <c r="D32" i="13"/>
  <c r="D55" i="13" l="1"/>
  <c r="D133" i="13"/>
  <c r="D124" i="13"/>
  <c r="D115" i="13"/>
  <c r="D66" i="13" l="1"/>
  <c r="D59" i="13" l="1"/>
  <c r="D49" i="13" l="1"/>
  <c r="D50" i="13"/>
  <c r="D35" i="13"/>
  <c r="D30" i="13" s="1"/>
  <c r="D16" i="13" l="1"/>
  <c r="D29" i="13" l="1"/>
  <c r="D80" i="13" s="1"/>
  <c r="D87" i="13" l="1"/>
  <c r="D9" i="13"/>
  <c r="D129" i="13"/>
  <c r="D128" i="13"/>
  <c r="D138" i="13"/>
  <c r="D137" i="13"/>
  <c r="D136" i="13"/>
  <c r="D139" i="13" s="1"/>
  <c r="D130" i="13"/>
  <c r="D120" i="13"/>
  <c r="D119" i="13"/>
  <c r="D121" i="13"/>
  <c r="D111" i="13"/>
  <c r="D109" i="13"/>
  <c r="D112" i="13" s="1"/>
  <c r="D101" i="13"/>
  <c r="D100" i="13"/>
  <c r="D12" i="13"/>
  <c r="D102" i="13"/>
  <c r="D25" i="13" l="1"/>
  <c r="D23" i="13" l="1"/>
  <c r="D92" i="13"/>
  <c r="D90" i="13" s="1"/>
</calcChain>
</file>

<file path=xl/sharedStrings.xml><?xml version="1.0" encoding="utf-8"?>
<sst xmlns="http://schemas.openxmlformats.org/spreadsheetml/2006/main" count="1155" uniqueCount="588">
  <si>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</si>
  <si>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</si>
  <si>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</si>
  <si>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</si>
  <si>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</si>
  <si>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</si>
  <si>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</si>
  <si>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</si>
  <si>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</si>
  <si>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</si>
  <si>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</si>
  <si>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</si>
  <si>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</si>
  <si>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</si>
  <si>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</si>
  <si>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</si>
  <si>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</si>
  <si>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</si>
  <si>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</si>
  <si>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</si>
  <si>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</si>
  <si>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</si>
  <si>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</si>
  <si>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</si>
  <si>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</si>
  <si>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</si>
  <si>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</si>
  <si>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</si>
  <si>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</si>
  <si>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</si>
  <si>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</si>
  <si>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</si>
  <si>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</si>
  <si>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</si>
  <si>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</si>
  <si>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</si>
  <si>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</si>
  <si>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</si>
  <si>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</si>
  <si>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</si>
  <si>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</si>
  <si>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</si>
  <si>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</si>
  <si>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</si>
  <si>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</si>
  <si>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</si>
  <si>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</si>
  <si>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</si>
  <si>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</si>
  <si>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</si>
  <si>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</si>
  <si>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</si>
  <si>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</si>
  <si>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</si>
  <si>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</si>
  <si>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</si>
  <si>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</si>
  <si>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</si>
  <si>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</si>
  <si>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</si>
  <si>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</si>
  <si>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</si>
  <si>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</si>
  <si>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</si>
  <si>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</si>
  <si>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</si>
  <si>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</si>
  <si>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</si>
  <si>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</si>
  <si>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</si>
  <si>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</si>
  <si>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</si>
  <si>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</si>
  <si>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</si>
  <si>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</si>
  <si>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</si>
  <si>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</si>
  <si>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</si>
  <si>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</si>
  <si>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</si>
  <si>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</si>
  <si>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</si>
  <si>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</si>
  <si>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</si>
  <si>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</si>
  <si>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</si>
  <si>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</si>
  <si>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</si>
  <si>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</si>
  <si>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</si>
  <si>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</si>
  <si>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</si>
  <si>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</si>
  <si>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</si>
  <si>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</si>
  <si>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</si>
  <si>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</si>
  <si>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</si>
  <si>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</si>
  <si>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</si>
  <si>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</si>
  <si>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</si>
  <si>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</si>
  <si>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</si>
  <si>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</si>
  <si>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</si>
  <si>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</si>
  <si>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</si>
  <si>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</si>
  <si>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</si>
  <si>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</si>
  <si>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</si>
  <si>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</si>
  <si>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</si>
  <si>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</si>
  <si>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</si>
  <si>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</si>
  <si>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</si>
  <si>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</si>
  <si>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</si>
  <si>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</si>
  <si>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</si>
  <si>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</si>
  <si>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</si>
  <si>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</si>
  <si>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</si>
  <si>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</si>
  <si>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</si>
  <si>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</si>
  <si>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</si>
  <si>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</si>
  <si>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</si>
  <si>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</si>
  <si>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</si>
  <si>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</si>
  <si>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</si>
  <si>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</si>
  <si>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</si>
  <si>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</si>
  <si>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</si>
  <si>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</si>
  <si>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</si>
  <si>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</si>
  <si>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</si>
  <si>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</si>
  <si>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</si>
  <si>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</si>
  <si>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</si>
  <si>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</si>
  <si>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</si>
  <si>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</si>
  <si>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</si>
  <si>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</si>
  <si>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</si>
  <si>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</si>
  <si>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</si>
  <si>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</si>
  <si>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</si>
  <si>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</si>
  <si>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</si>
  <si>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</si>
  <si>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</si>
  <si>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</si>
  <si>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</si>
  <si>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</si>
  <si>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</si>
  <si>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</si>
  <si>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</si>
  <si>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</si>
  <si>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</si>
  <si>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</si>
  <si>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</si>
  <si>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</si>
  <si>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</si>
  <si>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</si>
  <si>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</si>
  <si>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</si>
  <si>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</si>
  <si>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</si>
  <si>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</si>
  <si>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</si>
  <si>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</si>
  <si>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</si>
  <si>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</si>
  <si>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</si>
  <si>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</si>
  <si>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</si>
  <si>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</si>
  <si>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</si>
  <si>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</si>
  <si>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</si>
  <si>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</si>
  <si>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</si>
  <si>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</si>
  <si>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</si>
  <si>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</si>
  <si>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</si>
  <si>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</si>
  <si>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</si>
  <si>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</si>
  <si>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</si>
  <si>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</si>
  <si>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</si>
  <si>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</si>
  <si>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</si>
  <si>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</si>
  <si>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</si>
  <si>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</si>
  <si>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</si>
  <si>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</si>
  <si>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</si>
  <si>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</si>
  <si>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</si>
  <si>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</si>
  <si>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</si>
  <si>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</si>
  <si>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</si>
  <si>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</si>
  <si>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</si>
  <si>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</si>
  <si>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</si>
  <si>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</si>
  <si>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</si>
  <si>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</si>
  <si>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</si>
  <si>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</si>
  <si>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</si>
  <si>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</si>
  <si>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</si>
  <si>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</si>
  <si>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</si>
  <si>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</si>
  <si>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</si>
  <si>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</si>
  <si>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</si>
  <si>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</si>
  <si>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</si>
  <si>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</si>
  <si>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</si>
  <si>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</si>
  <si>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</si>
  <si>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</si>
  <si>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</si>
  <si>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</si>
  <si>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</si>
  <si>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</si>
  <si>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</si>
  <si>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</si>
  <si>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</si>
  <si>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</si>
  <si>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</si>
  <si>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</si>
  <si>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</si>
  <si>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</si>
  <si>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</si>
  <si>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</si>
  <si>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</si>
  <si>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</si>
  <si>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</si>
  <si>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</si>
  <si>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</si>
  <si>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</si>
  <si>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</si>
  <si>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</si>
  <si>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</si>
  <si>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</si>
  <si>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</si>
  <si>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</si>
  <si>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</si>
  <si>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</si>
  <si>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</si>
  <si>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</si>
  <si>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</si>
  <si>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</si>
  <si>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</si>
  <si>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</si>
  <si>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</si>
  <si>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</si>
  <si>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</si>
  <si>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</si>
  <si>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</si>
  <si>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</si>
  <si>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</si>
  <si>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</si>
  <si>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</si>
  <si>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</si>
  <si>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</si>
  <si>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</si>
  <si>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</si>
  <si>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</si>
  <si>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</si>
  <si>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</si>
  <si>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</si>
  <si>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</si>
  <si>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</si>
  <si>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</si>
  <si>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</si>
  <si>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</si>
  <si>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</si>
  <si>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</si>
  <si>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</si>
  <si>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</si>
  <si>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</si>
  <si>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</si>
  <si>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</si>
  <si>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</si>
  <si>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</si>
  <si>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</si>
  <si>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</si>
  <si>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</si>
  <si>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</si>
  <si>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</si>
  <si>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</si>
  <si>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</si>
  <si>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</si>
  <si>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</si>
  <si>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</si>
  <si>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</si>
  <si>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</si>
  <si>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</si>
  <si>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</si>
  <si>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</si>
  <si>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</si>
  <si>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</si>
  <si>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</si>
  <si>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</si>
  <si>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</si>
  <si>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</si>
  <si>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</si>
  <si>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</si>
  <si>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</si>
  <si>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</si>
  <si>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</si>
  <si>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</si>
  <si>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</si>
  <si>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</si>
  <si>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</si>
  <si>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</si>
  <si>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</si>
  <si>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</si>
  <si>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</si>
  <si>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</si>
  <si>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</si>
  <si>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</si>
  <si>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</si>
  <si>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</si>
  <si>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</si>
  <si>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</si>
  <si>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</si>
  <si>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</si>
  <si>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</si>
  <si>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</si>
  <si>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</si>
  <si>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</si>
  <si>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</si>
  <si>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</si>
  <si>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</si>
  <si>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</si>
  <si>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</si>
  <si>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</si>
  <si>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</si>
  <si>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</si>
  <si>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</si>
  <si>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</si>
  <si>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</si>
  <si>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</si>
  <si>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</si>
  <si>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</si>
  <si>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</si>
  <si>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</si>
  <si>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</si>
  <si>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</si>
  <si>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</si>
  <si>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</si>
  <si>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</si>
  <si>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</si>
  <si>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</si>
  <si>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</si>
  <si>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</si>
  <si>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</si>
  <si>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</si>
  <si>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</si>
  <si>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</si>
  <si>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</si>
  <si>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</si>
  <si>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</si>
  <si>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</si>
  <si>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</si>
  <si>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</si>
  <si>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</si>
  <si>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</si>
  <si>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</si>
  <si>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</si>
  <si>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</si>
  <si>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</si>
  <si>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</si>
  <si>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</si>
  <si>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</si>
  <si>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</si>
  <si>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</si>
  <si>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</si>
  <si>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</si>
  <si>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</si>
  <si>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</si>
  <si>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</si>
  <si>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</si>
  <si>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</si>
  <si>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</si>
  <si>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</si>
  <si>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</si>
  <si>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</si>
  <si>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</si>
  <si>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</si>
  <si>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</si>
  <si>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</si>
  <si>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</si>
  <si>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</si>
  <si>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</si>
  <si>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</si>
  <si>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</si>
  <si>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</si>
  <si>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</si>
  <si>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</si>
  <si>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</si>
  <si>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</si>
  <si>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</si>
  <si>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</si>
  <si>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</si>
  <si>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</si>
  <si>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</si>
  <si>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</si>
  <si>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</si>
  <si>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</si>
  <si>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</si>
  <si>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</si>
  <si>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</si>
  <si>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</si>
  <si>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</si>
  <si>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</si>
  <si>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</si>
  <si>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</si>
  <si>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</si>
  <si>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</si>
  <si>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</si>
  <si>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</si>
  <si>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</si>
  <si>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</si>
  <si>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</si>
  <si>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</si>
  <si>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</si>
  <si>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</si>
  <si>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</si>
  <si>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</si>
  <si>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</si>
  <si>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</si>
  <si>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</si>
  <si>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</si>
  <si>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</si>
  <si>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</si>
  <si>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</si>
  <si>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</si>
  <si>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</si>
  <si>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</si>
  <si>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</si>
  <si>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</si>
  <si>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</si>
  <si>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</si>
  <si>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</si>
  <si>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</si>
  <si>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</si>
  <si>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</si>
  <si>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</si>
  <si>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</si>
  <si>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</si>
  <si>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</si>
  <si>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</si>
  <si>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</si>
  <si>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</si>
  <si>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</si>
  <si>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</si>
  <si>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</si>
  <si>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</si>
  <si>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</si>
  <si>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</si>
  <si>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</si>
  <si>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</si>
  <si>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</si>
  <si>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</si>
  <si>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</si>
  <si>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</si>
  <si>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</si>
  <si>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</si>
  <si>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</si>
  <si>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</si>
  <si>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</si>
  <si>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</si>
  <si>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</si>
  <si>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</si>
  <si>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</si>
  <si>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</si>
  <si>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</si>
  <si>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</si>
  <si>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Смена светильников с лампами накаливания</t>
  </si>
  <si>
    <t xml:space="preserve">Смена патронов 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</si>
  <si>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</si>
  <si>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</si>
  <si>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</si>
  <si>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</si>
  <si>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</si>
  <si>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</si>
  <si>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</si>
  <si>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</si>
  <si>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</si>
  <si>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</si>
  <si>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Очистка канализационной сети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</si>
  <si>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</si>
  <si>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</si>
  <si>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</si>
  <si>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</si>
  <si>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</si>
  <si>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</si>
  <si>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</si>
  <si>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</si>
  <si>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</si>
  <si>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</si>
  <si>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</si>
  <si>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</si>
  <si>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</si>
  <si>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</si>
  <si>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</si>
  <si>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</si>
  <si>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</si>
  <si>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</si>
  <si>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</si>
  <si>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18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</si>
  <si>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</si>
  <si>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</si>
  <si>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</si>
  <si>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</si>
  <si>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</si>
  <si>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 xml:space="preserve"> шт.</t>
  </si>
  <si>
    <t xml:space="preserve"> шт</t>
  </si>
  <si>
    <t>Очистка кровли от снега</t>
  </si>
  <si>
    <t>Смена трубопроводов Д-20мм</t>
  </si>
  <si>
    <t>Очистка кровли от наледи и сосулек</t>
  </si>
  <si>
    <t>Осмотр инженерных систем в подвальных помещениях</t>
  </si>
  <si>
    <t>Откачка воды из подвала</t>
  </si>
  <si>
    <t>Ремонт дверных полотен</t>
  </si>
  <si>
    <t xml:space="preserve">Ремонт подъезда № </t>
  </si>
  <si>
    <t>2 шт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</si>
  <si>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</si>
  <si>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</si>
  <si>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</si>
  <si>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</si>
  <si>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</si>
  <si>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</si>
  <si>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</si>
  <si>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</si>
  <si>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</si>
  <si>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</si>
  <si>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</si>
  <si>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</si>
  <si>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</si>
  <si>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</si>
  <si>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</si>
  <si>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</si>
  <si>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Смена автомата на ток 100А</t>
  </si>
  <si>
    <t>Смена включателя автоматического</t>
  </si>
  <si>
    <t xml:space="preserve"> 4 м</t>
  </si>
  <si>
    <t>слив и наполнение системы ЦО</t>
  </si>
  <si>
    <t>2 шт.</t>
  </si>
  <si>
    <t>Смена светильника потолочного</t>
  </si>
  <si>
    <t>5 шт.</t>
  </si>
  <si>
    <t>Смена светильников на светодиодные</t>
  </si>
  <si>
    <t>кан</t>
  </si>
  <si>
    <t xml:space="preserve"> 4шт</t>
  </si>
  <si>
    <t>Смена сгонов диаметром 20мм</t>
  </si>
  <si>
    <t>1598 м3</t>
  </si>
  <si>
    <t>Разборка трубопровода из чугун. канал. труб</t>
  </si>
  <si>
    <t xml:space="preserve"> 3 м</t>
  </si>
  <si>
    <t>Прокладка трубопровода из полиэтил. канал. труб</t>
  </si>
  <si>
    <t>Установка хомута на трубопровод диаметром 20 мм</t>
  </si>
  <si>
    <t>1 шт.</t>
  </si>
  <si>
    <t>96 м</t>
  </si>
  <si>
    <t>9 шт.</t>
  </si>
  <si>
    <t>Установка светильников ПГ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</si>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</sst>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54" fillId="24" borderId="15" xfId="111" applyFont="1" applyFill="1" applyBorder="1" applyAlignment="1">
      <alignment horizontal="center" vertical="top" wrapText="1"/>
    </xf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0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center" wrapText="1"/>
    </xf>
    <xf numFmtId="4" fontId="52" fillId="24" borderId="19" xfId="0" applyNumberFormat="1" applyFont="1" applyFill="1" applyBorder="1" applyAlignment="1">
      <alignment horizontal="right" wrapText="1"/>
    </xf>
    <xf numFmtId="0" fontId="52" fillId="24" borderId="10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0" fontId="53" fillId="24" borderId="20" xfId="0" applyFont="1" applyFill="1" applyBorder="1" applyAlignment="1">
      <alignment vertical="center" wrapText="1"/>
    </xf>
    <xf numFmtId="0" fontId="52" fillId="24" borderId="18" xfId="0" applyFont="1" applyFill="1" applyBorder="1" applyAlignment="1">
      <alignment horizontal="center" wrapText="1"/>
    </xf>
    <xf numFmtId="4" fontId="52" fillId="24" borderId="19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49" fontId="52" fillId="24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165" fontId="2" fillId="0" borderId="15" xfId="11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8" t="s">
        <v>478</v>
      </c>
    </row>
    <row r="3" spans="1:9" x14ac:dyDescent="0.2">
      <c r="A3" t="s">
        <v>323</v>
      </c>
    </row>
    <row r="4" spans="1:9" x14ac:dyDescent="0.2">
      <c r="B4" t="s">
        <v>538</v>
      </c>
    </row>
    <row r="6" spans="1:9" ht="21.75" customHeight="1" x14ac:dyDescent="0.2">
      <c r="A6" s="26" t="s">
        <v>324</v>
      </c>
      <c r="B6" s="26" t="s">
        <v>325</v>
      </c>
      <c r="C6" s="26" t="s">
        <v>326</v>
      </c>
      <c r="D6" s="26" t="s">
        <v>327</v>
      </c>
    </row>
    <row r="7" spans="1:9" ht="27" customHeight="1" x14ac:dyDescent="0.2">
      <c r="A7" s="19" t="s">
        <v>365</v>
      </c>
      <c r="B7" s="70" t="s">
        <v>328</v>
      </c>
      <c r="C7" s="21" t="s">
        <v>329</v>
      </c>
      <c r="D7" s="21"/>
      <c r="E7" s="113" t="s">
        <v>310</v>
      </c>
      <c r="F7" s="114"/>
      <c r="G7" s="114"/>
      <c r="H7" s="114"/>
      <c r="I7" s="38"/>
    </row>
    <row r="8" spans="1:9" ht="12.75" customHeight="1" x14ac:dyDescent="0.2">
      <c r="A8" s="112" t="s">
        <v>330</v>
      </c>
      <c r="B8" s="112"/>
      <c r="C8" s="112"/>
      <c r="D8" s="112"/>
    </row>
    <row r="9" spans="1:9" ht="63.75" x14ac:dyDescent="0.2">
      <c r="A9" s="19" t="s">
        <v>16</v>
      </c>
      <c r="B9" s="23" t="s">
        <v>331</v>
      </c>
      <c r="C9" s="21" t="s">
        <v>329</v>
      </c>
      <c r="D9" s="24" t="s">
        <v>553</v>
      </c>
      <c r="E9" s="18" t="s">
        <v>47</v>
      </c>
    </row>
    <row r="10" spans="1:9" x14ac:dyDescent="0.2">
      <c r="A10" s="19"/>
      <c r="B10" s="43" t="s">
        <v>411</v>
      </c>
      <c r="C10" s="21"/>
      <c r="D10" s="25"/>
      <c r="E10" s="18"/>
    </row>
    <row r="11" spans="1:9" ht="38.25" x14ac:dyDescent="0.2">
      <c r="A11" s="19" t="s">
        <v>362</v>
      </c>
      <c r="B11" s="23" t="s">
        <v>332</v>
      </c>
      <c r="C11" s="21" t="s">
        <v>329</v>
      </c>
      <c r="D11" s="37" t="s">
        <v>554</v>
      </c>
    </row>
    <row r="12" spans="1:9" ht="17.25" customHeight="1" x14ac:dyDescent="0.2">
      <c r="A12" s="19" t="s">
        <v>17</v>
      </c>
      <c r="B12" s="23" t="s">
        <v>333</v>
      </c>
      <c r="C12" s="21" t="s">
        <v>329</v>
      </c>
      <c r="D12" s="25" t="s">
        <v>555</v>
      </c>
      <c r="E12" s="113" t="s">
        <v>412</v>
      </c>
      <c r="F12" s="114"/>
      <c r="G12" s="114"/>
      <c r="H12" s="114"/>
      <c r="I12" s="114"/>
    </row>
    <row r="13" spans="1:9" ht="17.25" customHeight="1" x14ac:dyDescent="0.2">
      <c r="A13" s="19"/>
      <c r="B13" s="43" t="s">
        <v>413</v>
      </c>
      <c r="C13" s="21"/>
      <c r="D13" s="25" t="s">
        <v>556</v>
      </c>
      <c r="E13" s="113"/>
      <c r="F13" s="114"/>
      <c r="G13" s="114"/>
      <c r="H13" s="114"/>
      <c r="I13" s="114"/>
    </row>
    <row r="14" spans="1:9" ht="17.25" customHeight="1" x14ac:dyDescent="0.2">
      <c r="A14" s="19"/>
      <c r="B14" s="43" t="s">
        <v>414</v>
      </c>
      <c r="C14" s="21"/>
      <c r="D14" s="25" t="s">
        <v>557</v>
      </c>
      <c r="E14" s="113"/>
      <c r="F14" s="114"/>
      <c r="G14" s="114"/>
      <c r="H14" s="114"/>
      <c r="I14" s="114"/>
    </row>
    <row r="15" spans="1:9" ht="51" x14ac:dyDescent="0.2">
      <c r="A15" s="19" t="s">
        <v>18</v>
      </c>
      <c r="B15" s="23" t="s">
        <v>334</v>
      </c>
      <c r="C15" s="21" t="s">
        <v>329</v>
      </c>
      <c r="D15" s="55" t="s">
        <v>558</v>
      </c>
    </row>
    <row r="16" spans="1:9" ht="25.5" x14ac:dyDescent="0.2">
      <c r="A16" s="19" t="s">
        <v>19</v>
      </c>
      <c r="B16" s="20" t="s">
        <v>335</v>
      </c>
      <c r="C16" s="21" t="s">
        <v>329</v>
      </c>
      <c r="D16" s="56">
        <v>5050025306</v>
      </c>
    </row>
    <row r="17" spans="1:14" ht="38.25" x14ac:dyDescent="0.2">
      <c r="A17" s="19" t="s">
        <v>20</v>
      </c>
      <c r="B17" s="20" t="s">
        <v>321</v>
      </c>
      <c r="C17" s="21" t="s">
        <v>329</v>
      </c>
      <c r="D17" s="57" t="s">
        <v>559</v>
      </c>
    </row>
    <row r="18" spans="1:14" ht="38.25" x14ac:dyDescent="0.2">
      <c r="A18" s="19" t="s">
        <v>21</v>
      </c>
      <c r="B18" s="20" t="s">
        <v>336</v>
      </c>
      <c r="C18" s="21" t="s">
        <v>329</v>
      </c>
      <c r="D18" s="57" t="s">
        <v>559</v>
      </c>
    </row>
    <row r="19" spans="1:14" ht="27" customHeight="1" x14ac:dyDescent="0.2">
      <c r="A19" s="19" t="s">
        <v>22</v>
      </c>
      <c r="B19" s="20" t="s">
        <v>337</v>
      </c>
      <c r="C19" s="21" t="s">
        <v>329</v>
      </c>
      <c r="D19" s="58" t="s">
        <v>560</v>
      </c>
      <c r="E19" s="115" t="s">
        <v>311</v>
      </c>
      <c r="F19" s="116"/>
      <c r="G19" s="116"/>
      <c r="H19" s="116"/>
      <c r="I19" s="116"/>
    </row>
    <row r="20" spans="1:14" x14ac:dyDescent="0.2">
      <c r="A20" s="19" t="s">
        <v>23</v>
      </c>
      <c r="B20" s="23" t="s">
        <v>338</v>
      </c>
      <c r="C20" s="21" t="s">
        <v>329</v>
      </c>
      <c r="D20" s="59" t="s">
        <v>561</v>
      </c>
    </row>
    <row r="21" spans="1:14" ht="25.5" x14ac:dyDescent="0.2">
      <c r="A21" s="19" t="s">
        <v>24</v>
      </c>
      <c r="B21" s="23" t="s">
        <v>339</v>
      </c>
      <c r="C21" s="21" t="s">
        <v>329</v>
      </c>
      <c r="D21" s="24"/>
    </row>
    <row r="22" spans="1:14" x14ac:dyDescent="0.2">
      <c r="A22" s="19" t="s">
        <v>366</v>
      </c>
      <c r="B22" s="23" t="s">
        <v>340</v>
      </c>
      <c r="C22" s="21" t="s">
        <v>329</v>
      </c>
      <c r="D22" s="25" t="s">
        <v>562</v>
      </c>
    </row>
    <row r="23" spans="1:14" x14ac:dyDescent="0.2">
      <c r="A23" s="19"/>
      <c r="B23" s="43" t="s">
        <v>106</v>
      </c>
      <c r="C23" s="21" t="s">
        <v>329</v>
      </c>
      <c r="D23" s="21"/>
    </row>
    <row r="24" spans="1:14" ht="24.75" customHeight="1" x14ac:dyDescent="0.2">
      <c r="A24" s="19" t="s">
        <v>367</v>
      </c>
      <c r="B24" s="23" t="s">
        <v>341</v>
      </c>
      <c r="C24" s="21" t="s">
        <v>329</v>
      </c>
      <c r="D24" s="35" t="s">
        <v>563</v>
      </c>
      <c r="E24" s="113" t="s">
        <v>312</v>
      </c>
      <c r="F24" s="114"/>
      <c r="G24" s="114"/>
      <c r="H24" s="114"/>
      <c r="I24" s="114"/>
      <c r="K24" s="41" t="s">
        <v>6</v>
      </c>
      <c r="L24" s="41" t="s">
        <v>7</v>
      </c>
      <c r="M24" s="41" t="s">
        <v>8</v>
      </c>
      <c r="N24" s="41" t="s">
        <v>9</v>
      </c>
    </row>
    <row r="25" spans="1:14" x14ac:dyDescent="0.2">
      <c r="A25" s="19" t="s">
        <v>368</v>
      </c>
      <c r="B25" s="23" t="s">
        <v>342</v>
      </c>
      <c r="C25" s="21" t="s">
        <v>329</v>
      </c>
      <c r="D25" s="35"/>
      <c r="K25" s="22" t="s">
        <v>416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369</v>
      </c>
      <c r="B26" s="44" t="s">
        <v>343</v>
      </c>
      <c r="C26" s="21" t="s">
        <v>329</v>
      </c>
      <c r="D26" s="57" t="s">
        <v>564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370</v>
      </c>
      <c r="B27" s="44" t="s">
        <v>344</v>
      </c>
      <c r="C27" s="21" t="s">
        <v>329</v>
      </c>
      <c r="D27" s="25" t="s">
        <v>565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371</v>
      </c>
      <c r="B28" s="44" t="s">
        <v>345</v>
      </c>
      <c r="C28" s="21" t="s">
        <v>329</v>
      </c>
      <c r="D28" s="32" t="s">
        <v>479</v>
      </c>
      <c r="E28" s="10" t="s">
        <v>313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372</v>
      </c>
      <c r="B29" s="23" t="s">
        <v>346</v>
      </c>
      <c r="C29" s="25" t="s">
        <v>347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373</v>
      </c>
      <c r="B30" s="23" t="s">
        <v>348</v>
      </c>
      <c r="C30" s="25" t="s">
        <v>347</v>
      </c>
      <c r="D30" s="35"/>
      <c r="K30" s="22" t="s">
        <v>4</v>
      </c>
      <c r="L30" s="109" t="s">
        <v>12</v>
      </c>
      <c r="M30" s="110"/>
      <c r="N30" s="111"/>
    </row>
    <row r="31" spans="1:14" ht="12.75" customHeight="1" x14ac:dyDescent="0.2">
      <c r="A31" s="19" t="s">
        <v>374</v>
      </c>
      <c r="B31" s="23" t="s">
        <v>349</v>
      </c>
      <c r="C31" s="21" t="s">
        <v>350</v>
      </c>
      <c r="D31" s="32"/>
      <c r="E31" s="113" t="s">
        <v>214</v>
      </c>
      <c r="F31" s="114"/>
      <c r="G31" s="114"/>
      <c r="H31" s="114"/>
      <c r="I31" s="114"/>
      <c r="K31" s="22" t="s">
        <v>5</v>
      </c>
      <c r="L31" s="109" t="s">
        <v>12</v>
      </c>
      <c r="M31" s="110"/>
      <c r="N31" s="111"/>
    </row>
    <row r="32" spans="1:14" x14ac:dyDescent="0.2">
      <c r="A32" s="19" t="s">
        <v>375</v>
      </c>
      <c r="B32" s="23" t="s">
        <v>351</v>
      </c>
      <c r="C32" s="21" t="s">
        <v>352</v>
      </c>
      <c r="D32" s="32"/>
    </row>
    <row r="33" spans="1:5" ht="29.25" customHeight="1" x14ac:dyDescent="0.2">
      <c r="A33" s="19" t="s">
        <v>376</v>
      </c>
      <c r="B33" s="23" t="s">
        <v>43</v>
      </c>
      <c r="C33" s="21" t="s">
        <v>353</v>
      </c>
      <c r="D33" s="32"/>
    </row>
    <row r="34" spans="1:5" x14ac:dyDescent="0.2">
      <c r="A34" s="19"/>
      <c r="B34" s="43" t="s">
        <v>44</v>
      </c>
      <c r="C34" s="21" t="s">
        <v>353</v>
      </c>
      <c r="D34" s="32"/>
    </row>
    <row r="35" spans="1:5" x14ac:dyDescent="0.2">
      <c r="A35" s="19"/>
      <c r="B35" s="43" t="s">
        <v>45</v>
      </c>
      <c r="C35" s="21" t="s">
        <v>353</v>
      </c>
      <c r="D35" s="32"/>
    </row>
    <row r="36" spans="1:5" x14ac:dyDescent="0.2">
      <c r="A36" s="19"/>
      <c r="B36" s="43" t="s">
        <v>46</v>
      </c>
      <c r="C36" s="21" t="s">
        <v>353</v>
      </c>
      <c r="D36" s="32"/>
    </row>
    <row r="37" spans="1:5" ht="25.5" x14ac:dyDescent="0.2">
      <c r="A37" s="31" t="s">
        <v>377</v>
      </c>
      <c r="B37" s="23" t="s">
        <v>354</v>
      </c>
      <c r="C37" s="40" t="s">
        <v>329</v>
      </c>
      <c r="D37" s="40"/>
    </row>
    <row r="38" spans="1:5" ht="30" customHeight="1" x14ac:dyDescent="0.2">
      <c r="A38" s="112" t="s">
        <v>215</v>
      </c>
      <c r="B38" s="112"/>
      <c r="C38" s="112"/>
      <c r="D38" s="112"/>
      <c r="E38" t="s">
        <v>314</v>
      </c>
    </row>
    <row r="39" spans="1:5" ht="15.75" x14ac:dyDescent="0.2">
      <c r="A39" s="19" t="s">
        <v>378</v>
      </c>
      <c r="B39" s="20" t="s">
        <v>355</v>
      </c>
      <c r="C39" s="29" t="s">
        <v>329</v>
      </c>
      <c r="D39" s="32" t="s">
        <v>586</v>
      </c>
    </row>
    <row r="40" spans="1:5" ht="15.75" x14ac:dyDescent="0.2">
      <c r="A40" s="19" t="s">
        <v>379</v>
      </c>
      <c r="B40" s="20" t="s">
        <v>356</v>
      </c>
      <c r="C40" s="29" t="s">
        <v>329</v>
      </c>
      <c r="D40" s="32" t="s">
        <v>587</v>
      </c>
    </row>
    <row r="41" spans="1:5" ht="63.75" x14ac:dyDescent="0.2">
      <c r="A41" s="19" t="s">
        <v>380</v>
      </c>
      <c r="B41" s="20" t="s">
        <v>357</v>
      </c>
      <c r="C41" s="29" t="s">
        <v>329</v>
      </c>
      <c r="D41" s="32" t="s">
        <v>480</v>
      </c>
    </row>
    <row r="42" spans="1:5" ht="15.75" x14ac:dyDescent="0.2">
      <c r="A42" s="19" t="s">
        <v>381</v>
      </c>
      <c r="B42" s="20" t="s">
        <v>358</v>
      </c>
      <c r="C42" s="29" t="s">
        <v>329</v>
      </c>
      <c r="D42" s="40"/>
    </row>
    <row r="43" spans="1:5" ht="15.75" x14ac:dyDescent="0.2">
      <c r="A43" s="19" t="s">
        <v>382</v>
      </c>
      <c r="B43" s="20" t="s">
        <v>359</v>
      </c>
      <c r="C43" s="29" t="s">
        <v>329</v>
      </c>
      <c r="D43" s="40"/>
    </row>
    <row r="45" spans="1:5" x14ac:dyDescent="0.2">
      <c r="A45" s="39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801</v>
      </c>
      <c r="C4" s="5" t="s">
        <v>131</v>
      </c>
    </row>
    <row r="5" spans="1:3" ht="13.5" thickBot="1" x14ac:dyDescent="0.25">
      <c r="A5" s="15" t="s">
        <v>16</v>
      </c>
      <c r="B5" s="2">
        <v>802</v>
      </c>
      <c r="C5" s="5" t="s">
        <v>132</v>
      </c>
    </row>
    <row r="6" spans="1:3" ht="13.5" thickBot="1" x14ac:dyDescent="0.25">
      <c r="A6" s="15" t="s">
        <v>362</v>
      </c>
      <c r="B6" s="2">
        <v>803</v>
      </c>
      <c r="C6" s="5" t="s">
        <v>133</v>
      </c>
    </row>
    <row r="7" spans="1:3" ht="13.5" thickBot="1" x14ac:dyDescent="0.25">
      <c r="A7" s="15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901</v>
      </c>
      <c r="C4" s="5" t="s">
        <v>135</v>
      </c>
    </row>
    <row r="5" spans="1:3" ht="13.5" thickBot="1" x14ac:dyDescent="0.25">
      <c r="A5" s="15" t="s">
        <v>16</v>
      </c>
      <c r="B5" s="2">
        <v>902</v>
      </c>
      <c r="C5" s="5" t="s">
        <v>136</v>
      </c>
    </row>
    <row r="6" spans="1:3" ht="13.5" thickBot="1" x14ac:dyDescent="0.25">
      <c r="A6" s="15" t="s">
        <v>362</v>
      </c>
      <c r="B6" s="2">
        <v>903</v>
      </c>
      <c r="C6" s="5" t="s">
        <v>137</v>
      </c>
    </row>
    <row r="7" spans="1:3" ht="13.5" thickBot="1" x14ac:dyDescent="0.25">
      <c r="A7" s="15" t="s">
        <v>17</v>
      </c>
      <c r="B7" s="2">
        <v>904</v>
      </c>
      <c r="C7" s="5" t="s">
        <v>133</v>
      </c>
    </row>
    <row r="8" spans="1:3" ht="13.5" thickBot="1" x14ac:dyDescent="0.25">
      <c r="A8" s="15" t="s">
        <v>18</v>
      </c>
      <c r="B8" s="2">
        <v>905</v>
      </c>
      <c r="C8" s="5" t="s">
        <v>132</v>
      </c>
    </row>
    <row r="9" spans="1:3" ht="13.5" thickBot="1" x14ac:dyDescent="0.25">
      <c r="A9" s="15" t="s">
        <v>19</v>
      </c>
      <c r="B9" s="2">
        <v>906</v>
      </c>
      <c r="C9" s="5" t="s">
        <v>138</v>
      </c>
    </row>
    <row r="10" spans="1:3" ht="13.5" thickBot="1" x14ac:dyDescent="0.25">
      <c r="A10" s="15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1001</v>
      </c>
      <c r="C4" s="5" t="s">
        <v>145</v>
      </c>
    </row>
    <row r="5" spans="1:3" ht="13.5" thickBot="1" x14ac:dyDescent="0.25">
      <c r="A5" s="15" t="s">
        <v>16</v>
      </c>
      <c r="B5" s="2">
        <v>1002</v>
      </c>
      <c r="C5" s="5" t="s">
        <v>146</v>
      </c>
    </row>
    <row r="6" spans="1:3" ht="13.5" thickBot="1" x14ac:dyDescent="0.25">
      <c r="A6" s="15" t="s">
        <v>362</v>
      </c>
      <c r="B6" s="2">
        <v>1003</v>
      </c>
      <c r="C6" s="5" t="s">
        <v>147</v>
      </c>
    </row>
    <row r="7" spans="1:3" ht="13.5" thickBot="1" x14ac:dyDescent="0.25">
      <c r="A7" s="15" t="s">
        <v>17</v>
      </c>
      <c r="B7" s="2">
        <v>1004</v>
      </c>
      <c r="C7" s="5" t="s">
        <v>148</v>
      </c>
    </row>
    <row r="8" spans="1:3" ht="13.5" thickBot="1" x14ac:dyDescent="0.25">
      <c r="A8" s="15" t="s">
        <v>18</v>
      </c>
      <c r="B8" s="2">
        <v>1005</v>
      </c>
      <c r="C8" s="5" t="s">
        <v>149</v>
      </c>
    </row>
    <row r="9" spans="1:3" ht="13.5" thickBot="1" x14ac:dyDescent="0.25">
      <c r="A9" s="15" t="s">
        <v>19</v>
      </c>
      <c r="B9" s="2">
        <v>1006</v>
      </c>
      <c r="C9" s="5" t="s">
        <v>150</v>
      </c>
    </row>
    <row r="10" spans="1:3" ht="13.5" thickBot="1" x14ac:dyDescent="0.25">
      <c r="A10" s="15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1101</v>
      </c>
      <c r="C4" s="5" t="s">
        <v>151</v>
      </c>
    </row>
    <row r="5" spans="1:3" ht="13.5" thickBot="1" x14ac:dyDescent="0.25">
      <c r="A5" s="15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5" t="s">
        <v>361</v>
      </c>
      <c r="B4" s="2">
        <v>12001</v>
      </c>
      <c r="C4" s="5" t="s">
        <v>153</v>
      </c>
    </row>
    <row r="5" spans="1:3" ht="13.5" thickBot="1" x14ac:dyDescent="0.25">
      <c r="A5" s="15" t="s">
        <v>16</v>
      </c>
      <c r="B5" s="2">
        <v>12002</v>
      </c>
      <c r="C5" s="5" t="s">
        <v>154</v>
      </c>
    </row>
    <row r="6" spans="1:3" ht="13.5" thickBot="1" x14ac:dyDescent="0.25">
      <c r="A6" s="15" t="s">
        <v>362</v>
      </c>
      <c r="B6" s="2">
        <v>12003</v>
      </c>
      <c r="C6" s="5" t="s">
        <v>155</v>
      </c>
    </row>
    <row r="7" spans="1:3" ht="13.5" thickBot="1" x14ac:dyDescent="0.25">
      <c r="A7" s="15" t="s">
        <v>17</v>
      </c>
      <c r="B7" s="2">
        <v>12004</v>
      </c>
      <c r="C7" s="5" t="s">
        <v>156</v>
      </c>
    </row>
    <row r="8" spans="1:3" ht="13.5" thickBot="1" x14ac:dyDescent="0.25">
      <c r="A8" s="15" t="s">
        <v>18</v>
      </c>
      <c r="B8" s="2">
        <v>12005</v>
      </c>
      <c r="C8" s="5" t="s">
        <v>157</v>
      </c>
    </row>
    <row r="9" spans="1:3" ht="13.5" thickBot="1" x14ac:dyDescent="0.25">
      <c r="A9" s="15" t="s">
        <v>19</v>
      </c>
      <c r="B9" s="2">
        <v>12006</v>
      </c>
      <c r="C9" s="5" t="s">
        <v>158</v>
      </c>
    </row>
    <row r="10" spans="1:3" ht="13.5" thickBot="1" x14ac:dyDescent="0.25">
      <c r="A10" s="15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1301</v>
      </c>
      <c r="C4" s="5" t="s">
        <v>140</v>
      </c>
    </row>
    <row r="5" spans="1:3" ht="13.5" thickBot="1" x14ac:dyDescent="0.25">
      <c r="A5" s="15" t="s">
        <v>16</v>
      </c>
      <c r="B5" s="2">
        <v>1302</v>
      </c>
      <c r="C5" s="5" t="s">
        <v>160</v>
      </c>
    </row>
    <row r="6" spans="1:3" ht="13.5" thickBot="1" x14ac:dyDescent="0.25">
      <c r="A6" s="15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6" t="s">
        <v>361</v>
      </c>
      <c r="B4" s="2">
        <v>1401</v>
      </c>
      <c r="C4" s="5" t="s">
        <v>162</v>
      </c>
    </row>
    <row r="5" spans="1:3" ht="13.5" thickBot="1" x14ac:dyDescent="0.25">
      <c r="A5" s="16" t="s">
        <v>16</v>
      </c>
      <c r="B5" s="2">
        <v>1402</v>
      </c>
      <c r="C5" s="5" t="s">
        <v>163</v>
      </c>
    </row>
    <row r="6" spans="1:3" ht="13.5" thickBot="1" x14ac:dyDescent="0.25">
      <c r="A6" s="16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1501</v>
      </c>
      <c r="C4" s="2" t="s">
        <v>165</v>
      </c>
    </row>
    <row r="5" spans="1:3" ht="13.5" thickBot="1" x14ac:dyDescent="0.25">
      <c r="A5" s="15" t="s">
        <v>16</v>
      </c>
      <c r="B5" s="2">
        <v>1502</v>
      </c>
      <c r="C5" s="2" t="s">
        <v>166</v>
      </c>
    </row>
    <row r="6" spans="1:3" ht="13.5" thickBot="1" x14ac:dyDescent="0.25">
      <c r="A6" s="15" t="s">
        <v>362</v>
      </c>
      <c r="B6" s="2">
        <v>1503</v>
      </c>
      <c r="C6" s="2" t="s">
        <v>216</v>
      </c>
    </row>
    <row r="7" spans="1:3" ht="13.5" thickBot="1" x14ac:dyDescent="0.25">
      <c r="A7" s="15" t="s">
        <v>17</v>
      </c>
      <c r="B7" s="2">
        <v>1504</v>
      </c>
      <c r="C7" s="2" t="s">
        <v>217</v>
      </c>
    </row>
    <row r="8" spans="1:3" ht="13.5" thickBot="1" x14ac:dyDescent="0.25">
      <c r="A8" s="15" t="s">
        <v>18</v>
      </c>
      <c r="B8" s="2">
        <v>1505</v>
      </c>
      <c r="C8" s="2" t="s">
        <v>218</v>
      </c>
    </row>
    <row r="9" spans="1:3" ht="13.5" thickBot="1" x14ac:dyDescent="0.25">
      <c r="A9" s="15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7" t="s">
        <v>361</v>
      </c>
      <c r="B4" s="2">
        <v>1601</v>
      </c>
      <c r="C4" s="5" t="s">
        <v>220</v>
      </c>
    </row>
    <row r="5" spans="1:3" ht="13.5" thickBot="1" x14ac:dyDescent="0.25">
      <c r="A5" s="15" t="s">
        <v>16</v>
      </c>
      <c r="B5" s="2">
        <v>1602</v>
      </c>
      <c r="C5" s="5" t="s">
        <v>221</v>
      </c>
    </row>
    <row r="6" spans="1:3" ht="13.5" thickBot="1" x14ac:dyDescent="0.25">
      <c r="A6" s="15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1701</v>
      </c>
      <c r="C4" s="5" t="s">
        <v>223</v>
      </c>
    </row>
    <row r="5" spans="1:3" ht="13.5" thickBot="1" x14ac:dyDescent="0.25">
      <c r="A5" s="16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workbookViewId="0">
      <pane xSplit="3" ySplit="4" topLeftCell="D70" activePane="bottomRight" state="frozen"/>
      <selection activeCell="E44" sqref="E44"/>
      <selection pane="topRight" activeCell="E44" sqref="E44"/>
      <selection pane="bottomLeft" activeCell="E44" sqref="E44"/>
      <selection pane="bottomRight" activeCell="E87" sqref="E87"/>
    </sheetView>
  </sheetViews>
  <sheetFormatPr defaultRowHeight="12.75" x14ac:dyDescent="0.2"/>
  <cols>
    <col min="1" max="1" width="5.7109375" customWidth="1"/>
    <col min="2" max="2" width="49.85546875" customWidth="1"/>
    <col min="3" max="3" width="13.28515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550</v>
      </c>
    </row>
    <row r="3" spans="1:5" x14ac:dyDescent="0.2">
      <c r="B3" s="52" t="s">
        <v>534</v>
      </c>
    </row>
    <row r="4" spans="1:5" ht="31.5" x14ac:dyDescent="0.25">
      <c r="A4" s="26" t="s">
        <v>324</v>
      </c>
      <c r="B4" s="34" t="s">
        <v>325</v>
      </c>
      <c r="C4" s="34" t="s">
        <v>326</v>
      </c>
      <c r="D4" s="53" t="s">
        <v>327</v>
      </c>
    </row>
    <row r="5" spans="1:5" x14ac:dyDescent="0.2">
      <c r="A5" s="19" t="s">
        <v>361</v>
      </c>
      <c r="B5" s="30" t="s">
        <v>328</v>
      </c>
      <c r="C5" s="21" t="s">
        <v>329</v>
      </c>
      <c r="D5" s="25"/>
    </row>
    <row r="6" spans="1:5" x14ac:dyDescent="0.2">
      <c r="A6" s="19" t="s">
        <v>16</v>
      </c>
      <c r="B6" s="30" t="s">
        <v>29</v>
      </c>
      <c r="C6" s="21" t="s">
        <v>329</v>
      </c>
      <c r="D6" s="60" t="s">
        <v>551</v>
      </c>
      <c r="E6" s="10"/>
    </row>
    <row r="7" spans="1:5" x14ac:dyDescent="0.2">
      <c r="A7" s="19" t="s">
        <v>362</v>
      </c>
      <c r="B7" s="30" t="s">
        <v>30</v>
      </c>
      <c r="C7" s="21" t="s">
        <v>329</v>
      </c>
      <c r="D7" s="60" t="s">
        <v>552</v>
      </c>
      <c r="E7" s="10"/>
    </row>
    <row r="8" spans="1:5" ht="30" customHeight="1" x14ac:dyDescent="0.2">
      <c r="A8" s="117" t="s">
        <v>167</v>
      </c>
      <c r="B8" s="117"/>
      <c r="C8" s="117"/>
      <c r="D8" s="117"/>
    </row>
    <row r="9" spans="1:5" ht="25.5" x14ac:dyDescent="0.2">
      <c r="A9" s="19" t="s">
        <v>17</v>
      </c>
      <c r="B9" s="33" t="s">
        <v>31</v>
      </c>
      <c r="C9" s="21" t="s">
        <v>360</v>
      </c>
      <c r="D9" s="63">
        <f>D11</f>
        <v>0</v>
      </c>
    </row>
    <row r="10" spans="1:5" x14ac:dyDescent="0.2">
      <c r="A10" s="19" t="s">
        <v>18</v>
      </c>
      <c r="B10" s="36" t="s">
        <v>32</v>
      </c>
      <c r="C10" s="21" t="s">
        <v>360</v>
      </c>
      <c r="D10" s="54"/>
      <c r="E10" s="10"/>
    </row>
    <row r="11" spans="1:5" x14ac:dyDescent="0.2">
      <c r="A11" s="71" t="s">
        <v>19</v>
      </c>
      <c r="B11" s="72" t="s">
        <v>33</v>
      </c>
      <c r="C11" s="73" t="s">
        <v>360</v>
      </c>
      <c r="D11" s="122">
        <v>0</v>
      </c>
      <c r="E11" s="10"/>
    </row>
    <row r="12" spans="1:5" ht="25.5" x14ac:dyDescent="0.2">
      <c r="A12" s="71" t="s">
        <v>20</v>
      </c>
      <c r="B12" s="75" t="s">
        <v>168</v>
      </c>
      <c r="C12" s="73" t="s">
        <v>360</v>
      </c>
      <c r="D12" s="76">
        <f>SUM(D13:D15)</f>
        <v>566038.5</v>
      </c>
    </row>
    <row r="13" spans="1:5" x14ac:dyDescent="0.2">
      <c r="A13" s="77" t="s">
        <v>21</v>
      </c>
      <c r="B13" s="78" t="s">
        <v>466</v>
      </c>
      <c r="C13" s="60" t="s">
        <v>360</v>
      </c>
      <c r="D13" s="79">
        <v>272890.14</v>
      </c>
    </row>
    <row r="14" spans="1:5" x14ac:dyDescent="0.2">
      <c r="A14" s="77" t="s">
        <v>22</v>
      </c>
      <c r="B14" s="78" t="s">
        <v>467</v>
      </c>
      <c r="C14" s="60" t="s">
        <v>360</v>
      </c>
      <c r="D14" s="79">
        <v>151102.49</v>
      </c>
    </row>
    <row r="15" spans="1:5" x14ac:dyDescent="0.2">
      <c r="A15" s="77" t="s">
        <v>23</v>
      </c>
      <c r="B15" s="78" t="s">
        <v>468</v>
      </c>
      <c r="C15" s="60" t="s">
        <v>360</v>
      </c>
      <c r="D15" s="79">
        <v>142045.87</v>
      </c>
    </row>
    <row r="16" spans="1:5" x14ac:dyDescent="0.2">
      <c r="A16" s="77" t="s">
        <v>24</v>
      </c>
      <c r="B16" s="75" t="s">
        <v>34</v>
      </c>
      <c r="C16" s="60" t="s">
        <v>360</v>
      </c>
      <c r="D16" s="76">
        <f>D17+D19</f>
        <v>503922.51</v>
      </c>
    </row>
    <row r="17" spans="1:10" x14ac:dyDescent="0.2">
      <c r="A17" s="77" t="s">
        <v>366</v>
      </c>
      <c r="B17" s="78" t="s">
        <v>469</v>
      </c>
      <c r="C17" s="60" t="s">
        <v>360</v>
      </c>
      <c r="D17" s="79">
        <v>503922.51</v>
      </c>
    </row>
    <row r="18" spans="1:10" x14ac:dyDescent="0.2">
      <c r="A18" s="77" t="s">
        <v>367</v>
      </c>
      <c r="B18" s="78" t="s">
        <v>470</v>
      </c>
      <c r="C18" s="60" t="s">
        <v>360</v>
      </c>
      <c r="D18" s="80"/>
    </row>
    <row r="19" spans="1:10" x14ac:dyDescent="0.2">
      <c r="A19" s="77" t="s">
        <v>368</v>
      </c>
      <c r="B19" s="78" t="s">
        <v>471</v>
      </c>
      <c r="C19" s="60" t="s">
        <v>360</v>
      </c>
      <c r="D19" s="81"/>
    </row>
    <row r="20" spans="1:10" ht="25.5" x14ac:dyDescent="0.2">
      <c r="A20" s="77" t="s">
        <v>369</v>
      </c>
      <c r="B20" s="78" t="s">
        <v>472</v>
      </c>
      <c r="C20" s="60" t="s">
        <v>360</v>
      </c>
      <c r="D20" s="76"/>
    </row>
    <row r="21" spans="1:10" x14ac:dyDescent="0.2">
      <c r="A21" s="77" t="s">
        <v>370</v>
      </c>
      <c r="B21" s="78" t="s">
        <v>473</v>
      </c>
      <c r="C21" s="60" t="s">
        <v>360</v>
      </c>
      <c r="D21" s="74"/>
    </row>
    <row r="22" spans="1:10" x14ac:dyDescent="0.2">
      <c r="A22" s="77" t="s">
        <v>371</v>
      </c>
      <c r="B22" s="75" t="s">
        <v>35</v>
      </c>
      <c r="C22" s="60" t="s">
        <v>360</v>
      </c>
      <c r="D22" s="76"/>
      <c r="E22" s="10"/>
    </row>
    <row r="23" spans="1:10" ht="25.5" x14ac:dyDescent="0.2">
      <c r="A23" s="77" t="s">
        <v>372</v>
      </c>
      <c r="B23" s="75" t="s">
        <v>36</v>
      </c>
      <c r="C23" s="60" t="s">
        <v>360</v>
      </c>
      <c r="D23" s="76">
        <f>D25</f>
        <v>62115.989999999991</v>
      </c>
      <c r="F23" s="64"/>
      <c r="G23" s="64"/>
      <c r="H23" s="65"/>
      <c r="I23" s="64"/>
      <c r="J23" s="64"/>
    </row>
    <row r="24" spans="1:10" x14ac:dyDescent="0.2">
      <c r="A24" s="77" t="s">
        <v>373</v>
      </c>
      <c r="B24" s="78" t="s">
        <v>474</v>
      </c>
      <c r="C24" s="60" t="s">
        <v>360</v>
      </c>
      <c r="D24" s="79"/>
      <c r="F24" s="66"/>
      <c r="G24" s="67"/>
      <c r="H24" s="65"/>
      <c r="I24" s="68"/>
      <c r="J24" s="67"/>
    </row>
    <row r="25" spans="1:10" x14ac:dyDescent="0.2">
      <c r="A25" s="77" t="s">
        <v>374</v>
      </c>
      <c r="B25" s="78" t="s">
        <v>475</v>
      </c>
      <c r="C25" s="60" t="s">
        <v>360</v>
      </c>
      <c r="D25" s="79">
        <f>D9+D12-D17</f>
        <v>62115.989999999991</v>
      </c>
      <c r="F25" s="66"/>
      <c r="G25" s="67"/>
      <c r="H25" s="65"/>
      <c r="I25" s="66"/>
      <c r="J25" s="67"/>
    </row>
    <row r="26" spans="1:10" ht="26.25" customHeight="1" x14ac:dyDescent="0.2">
      <c r="A26" s="118" t="s">
        <v>169</v>
      </c>
      <c r="B26" s="118"/>
      <c r="C26" s="118"/>
      <c r="D26" s="118"/>
      <c r="F26" s="66"/>
      <c r="G26" s="67"/>
      <c r="H26" s="65"/>
      <c r="I26" s="66"/>
      <c r="J26" s="67"/>
    </row>
    <row r="27" spans="1:10" x14ac:dyDescent="0.2">
      <c r="A27" s="77" t="s">
        <v>375</v>
      </c>
      <c r="B27" s="75" t="s">
        <v>170</v>
      </c>
      <c r="C27" s="60" t="s">
        <v>329</v>
      </c>
      <c r="D27" s="79"/>
      <c r="F27" s="66"/>
      <c r="G27" s="67"/>
      <c r="H27" s="65"/>
      <c r="I27" s="66"/>
      <c r="J27" s="67"/>
    </row>
    <row r="28" spans="1:10" ht="38.25" x14ac:dyDescent="0.2">
      <c r="A28" s="62" t="s">
        <v>481</v>
      </c>
      <c r="B28" s="82" t="s">
        <v>482</v>
      </c>
      <c r="C28" s="83" t="s">
        <v>360</v>
      </c>
      <c r="D28" s="84">
        <v>64577.440000000002</v>
      </c>
      <c r="F28" s="66"/>
      <c r="G28" s="67"/>
      <c r="H28" s="65"/>
      <c r="I28" s="66"/>
      <c r="J28" s="67"/>
    </row>
    <row r="29" spans="1:10" ht="38.25" x14ac:dyDescent="0.2">
      <c r="A29" s="85" t="s">
        <v>483</v>
      </c>
      <c r="B29" s="86" t="s">
        <v>484</v>
      </c>
      <c r="C29" s="87" t="s">
        <v>360</v>
      </c>
      <c r="D29" s="88">
        <f>H29</f>
        <v>0</v>
      </c>
      <c r="F29" s="66"/>
      <c r="G29" s="67"/>
      <c r="H29" s="65"/>
      <c r="I29" s="66"/>
      <c r="J29" s="67"/>
    </row>
    <row r="30" spans="1:10" ht="38.25" x14ac:dyDescent="0.2">
      <c r="A30" s="85" t="s">
        <v>485</v>
      </c>
      <c r="B30" s="89" t="s">
        <v>486</v>
      </c>
      <c r="C30" s="90" t="s">
        <v>360</v>
      </c>
      <c r="D30" s="91">
        <f>SUM(D32:D35)</f>
        <v>0</v>
      </c>
      <c r="F30" s="66"/>
      <c r="G30" s="67"/>
      <c r="H30" s="65"/>
      <c r="I30" s="66"/>
      <c r="J30" s="67"/>
    </row>
    <row r="31" spans="1:10" x14ac:dyDescent="0.2">
      <c r="A31" s="85" t="s">
        <v>487</v>
      </c>
      <c r="B31" s="119" t="s">
        <v>488</v>
      </c>
      <c r="C31" s="120"/>
      <c r="D31" s="121"/>
      <c r="F31" s="66"/>
      <c r="G31" s="67"/>
      <c r="H31" s="65"/>
      <c r="I31" s="66"/>
      <c r="J31" s="67"/>
    </row>
    <row r="32" spans="1:10" ht="25.5" x14ac:dyDescent="0.2">
      <c r="A32" s="85" t="s">
        <v>489</v>
      </c>
      <c r="B32" s="86" t="s">
        <v>490</v>
      </c>
      <c r="C32" s="87" t="s">
        <v>491</v>
      </c>
      <c r="D32" s="88">
        <f>(0)*1.2</f>
        <v>0</v>
      </c>
      <c r="F32" s="66"/>
      <c r="G32" s="67"/>
      <c r="H32" s="65"/>
      <c r="I32" s="66"/>
      <c r="J32" s="67"/>
    </row>
    <row r="33" spans="1:10" ht="25.5" x14ac:dyDescent="0.2">
      <c r="A33" s="85" t="s">
        <v>489</v>
      </c>
      <c r="B33" s="86" t="s">
        <v>492</v>
      </c>
      <c r="C33" s="87" t="s">
        <v>539</v>
      </c>
      <c r="D33" s="88">
        <f t="shared" ref="D33:D34" si="0">(0)*1.2</f>
        <v>0</v>
      </c>
      <c r="F33" s="66"/>
      <c r="G33" s="67"/>
      <c r="H33" s="65"/>
      <c r="I33" s="66"/>
      <c r="J33" s="67"/>
    </row>
    <row r="34" spans="1:10" ht="25.5" x14ac:dyDescent="0.2">
      <c r="A34" s="85" t="s">
        <v>493</v>
      </c>
      <c r="B34" s="86" t="s">
        <v>494</v>
      </c>
      <c r="C34" s="87" t="s">
        <v>539</v>
      </c>
      <c r="D34" s="88">
        <f t="shared" si="0"/>
        <v>0</v>
      </c>
      <c r="F34" s="66"/>
      <c r="G34" s="67"/>
      <c r="H34" s="65"/>
      <c r="I34" s="66"/>
      <c r="J34" s="67"/>
    </row>
    <row r="35" spans="1:10" x14ac:dyDescent="0.2">
      <c r="A35" s="85" t="s">
        <v>495</v>
      </c>
      <c r="B35" s="86" t="s">
        <v>496</v>
      </c>
      <c r="C35" s="87" t="s">
        <v>539</v>
      </c>
      <c r="D35" s="88">
        <f t="shared" ref="D35" si="1">(0)*1.2</f>
        <v>0</v>
      </c>
      <c r="F35" s="66"/>
      <c r="G35" s="67"/>
      <c r="H35" s="65"/>
      <c r="I35" s="66"/>
      <c r="J35" s="67"/>
    </row>
    <row r="36" spans="1:10" ht="25.5" x14ac:dyDescent="0.2">
      <c r="A36" s="85" t="s">
        <v>497</v>
      </c>
      <c r="B36" s="89" t="s">
        <v>498</v>
      </c>
      <c r="C36" s="90" t="s">
        <v>360</v>
      </c>
      <c r="D36" s="91">
        <f>D38+D39+D40+D41+D42+D43+D44</f>
        <v>60488.399999999994</v>
      </c>
      <c r="F36" s="66"/>
      <c r="G36" s="67"/>
      <c r="H36" s="65"/>
      <c r="I36" s="66"/>
      <c r="J36" s="67"/>
    </row>
    <row r="37" spans="1:10" x14ac:dyDescent="0.2">
      <c r="A37" s="85"/>
      <c r="B37" s="119" t="s">
        <v>488</v>
      </c>
      <c r="C37" s="120"/>
      <c r="D37" s="121"/>
      <c r="F37" s="66"/>
      <c r="G37" s="67"/>
      <c r="H37" s="65"/>
      <c r="I37" s="66"/>
      <c r="J37" s="67"/>
    </row>
    <row r="38" spans="1:10" x14ac:dyDescent="0.2">
      <c r="A38" s="85" t="s">
        <v>493</v>
      </c>
      <c r="B38" s="92" t="s">
        <v>543</v>
      </c>
      <c r="C38" s="93" t="s">
        <v>568</v>
      </c>
      <c r="D38" s="94">
        <v>4729.9799999999996</v>
      </c>
      <c r="F38" s="66"/>
      <c r="G38" s="67"/>
      <c r="H38" s="65"/>
      <c r="I38" s="66"/>
      <c r="J38" s="67"/>
    </row>
    <row r="39" spans="1:10" x14ac:dyDescent="0.2">
      <c r="A39" s="85"/>
      <c r="B39" s="95" t="s">
        <v>576</v>
      </c>
      <c r="C39" s="87" t="s">
        <v>570</v>
      </c>
      <c r="D39" s="94">
        <v>870.1</v>
      </c>
      <c r="F39" s="66"/>
      <c r="G39" s="67"/>
      <c r="H39" s="65"/>
      <c r="I39" s="66"/>
      <c r="J39" s="67"/>
    </row>
    <row r="40" spans="1:10" x14ac:dyDescent="0.2">
      <c r="A40" s="85" t="s">
        <v>489</v>
      </c>
      <c r="B40" s="92" t="s">
        <v>569</v>
      </c>
      <c r="C40" s="87" t="s">
        <v>577</v>
      </c>
      <c r="D40" s="94">
        <v>6487.78</v>
      </c>
      <c r="F40" s="66"/>
      <c r="G40" s="67"/>
      <c r="H40" s="65"/>
      <c r="I40" s="66"/>
      <c r="J40" s="67"/>
    </row>
    <row r="41" spans="1:10" x14ac:dyDescent="0.2">
      <c r="A41" s="108"/>
      <c r="B41" s="86" t="s">
        <v>581</v>
      </c>
      <c r="C41" s="93" t="s">
        <v>582</v>
      </c>
      <c r="D41" s="94">
        <v>292.87</v>
      </c>
      <c r="F41" s="66"/>
      <c r="G41" s="67"/>
      <c r="H41" s="65"/>
      <c r="I41" s="66"/>
      <c r="J41" s="67"/>
    </row>
    <row r="42" spans="1:10" x14ac:dyDescent="0.2">
      <c r="A42" s="85" t="s">
        <v>574</v>
      </c>
      <c r="B42" s="86" t="s">
        <v>514</v>
      </c>
      <c r="C42" s="93" t="s">
        <v>583</v>
      </c>
      <c r="D42" s="94">
        <v>32274.87</v>
      </c>
      <c r="F42" s="66"/>
      <c r="G42" s="67"/>
      <c r="H42" s="65"/>
      <c r="I42" s="66"/>
      <c r="J42" s="67"/>
    </row>
    <row r="43" spans="1:10" x14ac:dyDescent="0.2">
      <c r="A43" s="85"/>
      <c r="B43" s="86" t="s">
        <v>578</v>
      </c>
      <c r="C43" s="93" t="s">
        <v>579</v>
      </c>
      <c r="D43" s="94">
        <v>2535.77</v>
      </c>
      <c r="F43" s="66"/>
      <c r="G43" s="67"/>
      <c r="H43" s="65"/>
      <c r="I43" s="66"/>
      <c r="J43" s="67"/>
    </row>
    <row r="44" spans="1:10" x14ac:dyDescent="0.2">
      <c r="A44" s="85"/>
      <c r="B44" s="86" t="s">
        <v>580</v>
      </c>
      <c r="C44" s="93" t="s">
        <v>579</v>
      </c>
      <c r="D44" s="94">
        <v>13297.03</v>
      </c>
      <c r="F44" s="66"/>
      <c r="G44" s="67"/>
      <c r="H44" s="65"/>
      <c r="I44" s="66"/>
      <c r="J44" s="67"/>
    </row>
    <row r="45" spans="1:10" x14ac:dyDescent="0.2">
      <c r="A45" s="85" t="s">
        <v>499</v>
      </c>
      <c r="B45" s="89" t="s">
        <v>500</v>
      </c>
      <c r="C45" s="96" t="s">
        <v>360</v>
      </c>
      <c r="D45" s="91">
        <f>D47+D48+D51+D52+D53+D54</f>
        <v>32566.65</v>
      </c>
      <c r="F45" s="66"/>
      <c r="G45" s="67"/>
      <c r="H45" s="65"/>
      <c r="I45" s="66"/>
      <c r="J45" s="67"/>
    </row>
    <row r="46" spans="1:10" x14ac:dyDescent="0.2">
      <c r="A46" s="85"/>
      <c r="B46" s="119" t="s">
        <v>488</v>
      </c>
      <c r="C46" s="120"/>
      <c r="D46" s="121"/>
      <c r="F46" s="66"/>
      <c r="G46" s="67"/>
      <c r="H46" s="65"/>
      <c r="I46" s="66"/>
      <c r="J46" s="67"/>
    </row>
    <row r="47" spans="1:10" x14ac:dyDescent="0.2">
      <c r="A47" s="85"/>
      <c r="B47" s="97" t="s">
        <v>566</v>
      </c>
      <c r="C47" s="93" t="s">
        <v>575</v>
      </c>
      <c r="D47" s="88">
        <v>7271.82</v>
      </c>
      <c r="F47" s="66"/>
      <c r="G47" s="67"/>
      <c r="H47" s="65"/>
      <c r="I47" s="66"/>
      <c r="J47" s="67"/>
    </row>
    <row r="48" spans="1:10" x14ac:dyDescent="0.2">
      <c r="A48" s="85"/>
      <c r="B48" s="97" t="s">
        <v>567</v>
      </c>
      <c r="C48" s="93" t="s">
        <v>549</v>
      </c>
      <c r="D48" s="88">
        <v>2852.88</v>
      </c>
      <c r="F48" s="66"/>
      <c r="G48" s="67"/>
      <c r="H48" s="65"/>
      <c r="I48" s="66"/>
      <c r="J48" s="67"/>
    </row>
    <row r="49" spans="1:10" hidden="1" x14ac:dyDescent="0.2">
      <c r="A49" s="85"/>
      <c r="B49" s="97" t="s">
        <v>502</v>
      </c>
      <c r="C49" s="93" t="s">
        <v>541</v>
      </c>
      <c r="D49" s="88">
        <f t="shared" ref="D49:D50" si="2">(0)*1.2</f>
        <v>0</v>
      </c>
      <c r="F49" s="66"/>
      <c r="G49" s="67"/>
      <c r="H49" s="65"/>
      <c r="I49" s="66"/>
      <c r="J49" s="67"/>
    </row>
    <row r="50" spans="1:10" hidden="1" x14ac:dyDescent="0.2">
      <c r="A50" s="85"/>
      <c r="B50" s="98" t="s">
        <v>503</v>
      </c>
      <c r="C50" s="93" t="s">
        <v>540</v>
      </c>
      <c r="D50" s="88">
        <f t="shared" si="2"/>
        <v>0</v>
      </c>
      <c r="F50" s="66"/>
      <c r="G50" s="67"/>
      <c r="H50" s="65"/>
      <c r="I50" s="66"/>
      <c r="J50" s="67"/>
    </row>
    <row r="51" spans="1:10" x14ac:dyDescent="0.2">
      <c r="A51" s="85"/>
      <c r="B51" s="98" t="s">
        <v>501</v>
      </c>
      <c r="C51" s="93" t="s">
        <v>584</v>
      </c>
      <c r="D51" s="88">
        <v>734.95</v>
      </c>
      <c r="F51" s="66"/>
      <c r="G51" s="67"/>
      <c r="H51" s="65"/>
      <c r="I51" s="66"/>
      <c r="J51" s="67"/>
    </row>
    <row r="52" spans="1:10" x14ac:dyDescent="0.2">
      <c r="A52" s="85"/>
      <c r="B52" s="98" t="s">
        <v>571</v>
      </c>
      <c r="C52" s="93" t="s">
        <v>572</v>
      </c>
      <c r="D52" s="88">
        <v>4660.92</v>
      </c>
      <c r="F52" s="66"/>
      <c r="G52" s="67"/>
      <c r="H52" s="65"/>
      <c r="I52" s="66"/>
      <c r="J52" s="67"/>
    </row>
    <row r="53" spans="1:10" x14ac:dyDescent="0.2">
      <c r="A53" s="85"/>
      <c r="B53" s="98" t="s">
        <v>573</v>
      </c>
      <c r="C53" s="93" t="s">
        <v>572</v>
      </c>
      <c r="D53" s="88">
        <v>9863</v>
      </c>
      <c r="F53" s="66"/>
      <c r="G53" s="67"/>
      <c r="H53" s="65"/>
      <c r="I53" s="66"/>
      <c r="J53" s="67"/>
    </row>
    <row r="54" spans="1:10" x14ac:dyDescent="0.2">
      <c r="A54" s="85"/>
      <c r="B54" s="98" t="s">
        <v>585</v>
      </c>
      <c r="C54" s="93" t="s">
        <v>572</v>
      </c>
      <c r="D54" s="88">
        <v>7183.08</v>
      </c>
      <c r="F54" s="66"/>
      <c r="G54" s="67"/>
      <c r="H54" s="65"/>
      <c r="I54" s="66"/>
      <c r="J54" s="67"/>
    </row>
    <row r="55" spans="1:10" collapsed="1" x14ac:dyDescent="0.2">
      <c r="A55" s="85" t="s">
        <v>504</v>
      </c>
      <c r="B55" s="89" t="s">
        <v>505</v>
      </c>
      <c r="C55" s="96" t="s">
        <v>360</v>
      </c>
      <c r="D55" s="91">
        <f>SUM(D57:D58)</f>
        <v>0</v>
      </c>
      <c r="F55" s="66"/>
      <c r="G55" s="67"/>
      <c r="H55" s="65"/>
      <c r="I55" s="66"/>
      <c r="J55" s="67"/>
    </row>
    <row r="56" spans="1:10" x14ac:dyDescent="0.2">
      <c r="A56" s="85"/>
      <c r="B56" s="119" t="s">
        <v>488</v>
      </c>
      <c r="C56" s="120"/>
      <c r="D56" s="121"/>
      <c r="F56" s="66"/>
      <c r="G56" s="67"/>
      <c r="H56" s="65"/>
      <c r="I56" s="66"/>
      <c r="J56" s="67"/>
    </row>
    <row r="57" spans="1:10" x14ac:dyDescent="0.2">
      <c r="A57" s="85"/>
      <c r="B57" s="92" t="s">
        <v>544</v>
      </c>
      <c r="C57" s="99"/>
      <c r="D57" s="94">
        <f>(0)*1.2</f>
        <v>0</v>
      </c>
      <c r="F57" s="66"/>
      <c r="G57" s="67"/>
      <c r="H57" s="65"/>
      <c r="I57" s="66"/>
      <c r="J57" s="67"/>
    </row>
    <row r="58" spans="1:10" x14ac:dyDescent="0.2">
      <c r="A58" s="85"/>
      <c r="B58" s="92" t="s">
        <v>542</v>
      </c>
      <c r="C58" s="99"/>
      <c r="D58" s="94">
        <f>(0)*1.2</f>
        <v>0</v>
      </c>
      <c r="F58" s="66"/>
      <c r="G58" s="67"/>
      <c r="H58" s="65"/>
      <c r="I58" s="66"/>
      <c r="J58" s="67"/>
    </row>
    <row r="59" spans="1:10" x14ac:dyDescent="0.2">
      <c r="A59" s="85" t="s">
        <v>506</v>
      </c>
      <c r="B59" s="89" t="s">
        <v>507</v>
      </c>
      <c r="C59" s="96" t="s">
        <v>360</v>
      </c>
      <c r="D59" s="91">
        <f>SUM(D61:D62)</f>
        <v>0</v>
      </c>
      <c r="F59" s="66"/>
      <c r="G59" s="67"/>
      <c r="H59" s="65"/>
      <c r="I59" s="66"/>
      <c r="J59" s="67"/>
    </row>
    <row r="60" spans="1:10" x14ac:dyDescent="0.2">
      <c r="A60" s="85"/>
      <c r="B60" s="119" t="s">
        <v>488</v>
      </c>
      <c r="C60" s="120"/>
      <c r="D60" s="121"/>
      <c r="F60" s="66"/>
      <c r="G60" s="67"/>
      <c r="H60" s="65"/>
      <c r="I60" s="66"/>
      <c r="J60" s="67"/>
    </row>
    <row r="61" spans="1:10" x14ac:dyDescent="0.2">
      <c r="A61" s="85"/>
      <c r="B61" s="92" t="s">
        <v>546</v>
      </c>
      <c r="C61" s="93"/>
      <c r="D61" s="94">
        <f>(0)*1.2</f>
        <v>0</v>
      </c>
      <c r="F61" s="66"/>
      <c r="G61" s="67"/>
      <c r="H61" s="65"/>
      <c r="I61" s="66"/>
      <c r="J61" s="67"/>
    </row>
    <row r="62" spans="1:10" x14ac:dyDescent="0.2">
      <c r="A62" s="85"/>
      <c r="B62" s="92" t="s">
        <v>545</v>
      </c>
      <c r="C62" s="93"/>
      <c r="D62" s="94">
        <f>(0)*1.2</f>
        <v>0</v>
      </c>
      <c r="F62" s="66"/>
      <c r="G62" s="67"/>
      <c r="H62" s="65"/>
      <c r="I62" s="66"/>
      <c r="J62" s="67"/>
    </row>
    <row r="63" spans="1:10" x14ac:dyDescent="0.2">
      <c r="A63" s="85" t="s">
        <v>508</v>
      </c>
      <c r="B63" s="89" t="s">
        <v>509</v>
      </c>
      <c r="C63" s="96" t="s">
        <v>360</v>
      </c>
      <c r="D63" s="91">
        <v>0</v>
      </c>
      <c r="F63" s="66"/>
      <c r="G63" s="67"/>
      <c r="H63" s="65"/>
      <c r="I63" s="66"/>
      <c r="J63" s="67"/>
    </row>
    <row r="64" spans="1:10" x14ac:dyDescent="0.2">
      <c r="A64" s="85"/>
      <c r="B64" s="119" t="s">
        <v>488</v>
      </c>
      <c r="C64" s="120"/>
      <c r="D64" s="121"/>
      <c r="F64" s="66"/>
      <c r="G64" s="67"/>
      <c r="H64" s="65"/>
      <c r="I64" s="66"/>
      <c r="J64" s="67"/>
    </row>
    <row r="65" spans="1:10" x14ac:dyDescent="0.2">
      <c r="A65" s="85" t="s">
        <v>510</v>
      </c>
      <c r="B65" s="89" t="s">
        <v>511</v>
      </c>
      <c r="C65" s="96" t="s">
        <v>360</v>
      </c>
      <c r="D65" s="91">
        <v>0</v>
      </c>
      <c r="F65" s="66"/>
      <c r="G65" s="67"/>
      <c r="H65" s="65"/>
      <c r="I65" s="66"/>
      <c r="J65" s="67"/>
    </row>
    <row r="66" spans="1:10" x14ac:dyDescent="0.2">
      <c r="A66" s="85" t="s">
        <v>512</v>
      </c>
      <c r="B66" s="89" t="s">
        <v>513</v>
      </c>
      <c r="C66" s="96" t="s">
        <v>360</v>
      </c>
      <c r="D66" s="91">
        <f>SUM(D68:D69)</f>
        <v>0</v>
      </c>
      <c r="F66" s="66"/>
      <c r="G66" s="67"/>
      <c r="H66" s="65"/>
      <c r="I66" s="66"/>
      <c r="J66" s="67"/>
    </row>
    <row r="67" spans="1:10" x14ac:dyDescent="0.2">
      <c r="A67" s="85"/>
      <c r="B67" s="119" t="s">
        <v>488</v>
      </c>
      <c r="C67" s="120"/>
      <c r="D67" s="121"/>
      <c r="F67" s="66"/>
      <c r="G67" s="67"/>
      <c r="H67" s="65"/>
      <c r="I67" s="66"/>
      <c r="J67" s="67"/>
    </row>
    <row r="68" spans="1:10" x14ac:dyDescent="0.2">
      <c r="A68" s="85"/>
      <c r="B68" s="92" t="s">
        <v>547</v>
      </c>
      <c r="C68" s="99"/>
      <c r="D68" s="100">
        <f>(0)*1.2</f>
        <v>0</v>
      </c>
      <c r="F68" s="66"/>
      <c r="G68" s="67"/>
      <c r="H68" s="65"/>
      <c r="I68" s="66"/>
      <c r="J68" s="67"/>
    </row>
    <row r="69" spans="1:10" hidden="1" x14ac:dyDescent="0.2">
      <c r="A69" s="85"/>
      <c r="B69" s="92" t="s">
        <v>548</v>
      </c>
      <c r="C69" s="87" t="s">
        <v>360</v>
      </c>
      <c r="D69" s="100">
        <v>0</v>
      </c>
      <c r="F69" s="66"/>
      <c r="G69" s="67"/>
      <c r="H69" s="65"/>
      <c r="I69" s="66"/>
      <c r="J69" s="67"/>
    </row>
    <row r="70" spans="1:10" ht="25.5" collapsed="1" x14ac:dyDescent="0.2">
      <c r="A70" s="85" t="s">
        <v>515</v>
      </c>
      <c r="B70" s="86" t="s">
        <v>537</v>
      </c>
      <c r="C70" s="101" t="s">
        <v>360</v>
      </c>
      <c r="D70" s="102">
        <v>69746.399999999994</v>
      </c>
      <c r="F70" s="66"/>
      <c r="G70" s="67"/>
      <c r="H70" s="65"/>
      <c r="I70" s="66"/>
      <c r="J70" s="67"/>
    </row>
    <row r="71" spans="1:10" x14ac:dyDescent="0.2">
      <c r="A71" s="85" t="s">
        <v>535</v>
      </c>
      <c r="B71" s="97" t="s">
        <v>536</v>
      </c>
      <c r="C71" s="101" t="s">
        <v>360</v>
      </c>
      <c r="D71" s="102">
        <v>0</v>
      </c>
      <c r="F71" s="66"/>
      <c r="G71" s="67"/>
      <c r="H71" s="65"/>
      <c r="I71" s="66"/>
      <c r="J71" s="67"/>
    </row>
    <row r="72" spans="1:10" ht="25.5" x14ac:dyDescent="0.2">
      <c r="A72" s="85" t="s">
        <v>516</v>
      </c>
      <c r="B72" s="86" t="s">
        <v>517</v>
      </c>
      <c r="C72" s="101" t="s">
        <v>360</v>
      </c>
      <c r="D72" s="102">
        <v>0</v>
      </c>
      <c r="F72" s="66"/>
      <c r="G72" s="67"/>
      <c r="H72" s="65"/>
      <c r="I72" s="66"/>
      <c r="J72" s="67"/>
    </row>
    <row r="73" spans="1:10" ht="25.5" x14ac:dyDescent="0.2">
      <c r="A73" s="85" t="s">
        <v>518</v>
      </c>
      <c r="B73" s="86" t="s">
        <v>519</v>
      </c>
      <c r="C73" s="101" t="s">
        <v>360</v>
      </c>
      <c r="D73" s="102">
        <v>0</v>
      </c>
      <c r="F73" s="66"/>
      <c r="G73" s="67"/>
      <c r="H73" s="65"/>
      <c r="I73" s="66"/>
      <c r="J73" s="67"/>
    </row>
    <row r="74" spans="1:10" ht="25.5" x14ac:dyDescent="0.2">
      <c r="A74" s="85" t="s">
        <v>520</v>
      </c>
      <c r="B74" s="86" t="s">
        <v>521</v>
      </c>
      <c r="C74" s="101" t="s">
        <v>360</v>
      </c>
      <c r="D74" s="102">
        <v>6951.35</v>
      </c>
      <c r="F74" s="66"/>
      <c r="G74" s="67"/>
      <c r="H74" s="65"/>
      <c r="I74" s="66"/>
      <c r="J74" s="67"/>
    </row>
    <row r="75" spans="1:10" ht="25.5" x14ac:dyDescent="0.2">
      <c r="A75" s="85" t="s">
        <v>522</v>
      </c>
      <c r="B75" s="86" t="s">
        <v>523</v>
      </c>
      <c r="C75" s="101" t="s">
        <v>360</v>
      </c>
      <c r="D75" s="102">
        <v>2562.0700000000002</v>
      </c>
      <c r="F75" s="66"/>
      <c r="G75" s="67"/>
      <c r="H75" s="65"/>
      <c r="I75" s="66"/>
      <c r="J75" s="67"/>
    </row>
    <row r="76" spans="1:10" ht="25.5" x14ac:dyDescent="0.2">
      <c r="A76" s="85" t="s">
        <v>524</v>
      </c>
      <c r="B76" s="86" t="s">
        <v>525</v>
      </c>
      <c r="C76" s="101" t="s">
        <v>360</v>
      </c>
      <c r="D76" s="102">
        <v>54101.34</v>
      </c>
      <c r="F76" s="66"/>
      <c r="G76" s="67"/>
      <c r="H76" s="65"/>
      <c r="I76" s="66"/>
      <c r="J76" s="67"/>
    </row>
    <row r="77" spans="1:10" x14ac:dyDescent="0.2">
      <c r="A77" s="85" t="s">
        <v>526</v>
      </c>
      <c r="B77" s="86" t="s">
        <v>527</v>
      </c>
      <c r="C77" s="101" t="s">
        <v>360</v>
      </c>
      <c r="D77" s="102">
        <v>0</v>
      </c>
      <c r="F77" s="66"/>
      <c r="G77" s="67"/>
      <c r="H77" s="65"/>
      <c r="I77" s="66"/>
      <c r="J77" s="67"/>
    </row>
    <row r="78" spans="1:10" ht="38.25" x14ac:dyDescent="0.2">
      <c r="A78" s="85" t="s">
        <v>528</v>
      </c>
      <c r="B78" s="86" t="s">
        <v>529</v>
      </c>
      <c r="C78" s="101" t="s">
        <v>360</v>
      </c>
      <c r="D78" s="102">
        <v>0</v>
      </c>
      <c r="F78" s="66"/>
      <c r="G78" s="67"/>
      <c r="H78" s="65"/>
      <c r="I78" s="66"/>
      <c r="J78" s="67"/>
    </row>
    <row r="79" spans="1:10" ht="51" x14ac:dyDescent="0.2">
      <c r="A79" s="85" t="s">
        <v>530</v>
      </c>
      <c r="B79" s="86" t="s">
        <v>531</v>
      </c>
      <c r="C79" s="101" t="s">
        <v>360</v>
      </c>
      <c r="D79" s="102">
        <v>72572.100000000006</v>
      </c>
      <c r="F79" s="66"/>
      <c r="G79" s="67"/>
      <c r="H79" s="65"/>
      <c r="I79" s="66"/>
      <c r="J79" s="67"/>
    </row>
    <row r="80" spans="1:10" ht="20.100000000000001" customHeight="1" x14ac:dyDescent="0.2">
      <c r="A80" s="85" t="s">
        <v>532</v>
      </c>
      <c r="B80" s="89" t="s">
        <v>533</v>
      </c>
      <c r="C80" s="96" t="s">
        <v>360</v>
      </c>
      <c r="D80" s="103">
        <f>D28+D29+D30+D36+D45+D55+D59+D63+D65+D66+D70+D71+D72+D73+D74+D75+D76+D77+D78+D79</f>
        <v>363565.75</v>
      </c>
      <c r="F80" s="66"/>
      <c r="G80" s="67"/>
      <c r="H80" s="65"/>
      <c r="I80" s="66"/>
      <c r="J80" s="67"/>
    </row>
    <row r="81" spans="1:10" x14ac:dyDescent="0.2">
      <c r="A81" s="118" t="s">
        <v>171</v>
      </c>
      <c r="B81" s="118"/>
      <c r="C81" s="118"/>
      <c r="D81" s="118"/>
      <c r="F81" s="66"/>
      <c r="G81" s="67"/>
      <c r="H81" s="65"/>
      <c r="I81" s="68"/>
      <c r="J81" s="67"/>
    </row>
    <row r="82" spans="1:10" x14ac:dyDescent="0.2">
      <c r="A82" s="77" t="s">
        <v>378</v>
      </c>
      <c r="B82" s="75" t="s">
        <v>172</v>
      </c>
      <c r="C82" s="60" t="s">
        <v>350</v>
      </c>
      <c r="D82" s="60"/>
      <c r="F82" s="66"/>
      <c r="G82" s="67"/>
      <c r="H82" s="65"/>
      <c r="I82" s="68"/>
      <c r="J82" s="67"/>
    </row>
    <row r="83" spans="1:10" ht="12.75" customHeight="1" x14ac:dyDescent="0.2">
      <c r="A83" s="77" t="s">
        <v>379</v>
      </c>
      <c r="B83" s="75" t="s">
        <v>173</v>
      </c>
      <c r="C83" s="60" t="s">
        <v>350</v>
      </c>
      <c r="D83" s="60"/>
      <c r="F83" s="66"/>
      <c r="G83" s="67"/>
      <c r="H83" s="65"/>
      <c r="I83" s="66"/>
      <c r="J83" s="67"/>
    </row>
    <row r="84" spans="1:10" x14ac:dyDescent="0.2">
      <c r="A84" s="77" t="s">
        <v>380</v>
      </c>
      <c r="B84" s="75" t="s">
        <v>174</v>
      </c>
      <c r="C84" s="60" t="s">
        <v>350</v>
      </c>
      <c r="D84" s="60"/>
      <c r="F84" s="66"/>
      <c r="G84" s="67"/>
      <c r="H84" s="65"/>
      <c r="I84" s="66"/>
      <c r="J84" s="67"/>
    </row>
    <row r="85" spans="1:10" x14ac:dyDescent="0.2">
      <c r="A85" s="77" t="s">
        <v>381</v>
      </c>
      <c r="B85" s="75" t="s">
        <v>175</v>
      </c>
      <c r="C85" s="60" t="s">
        <v>360</v>
      </c>
      <c r="D85" s="60"/>
      <c r="F85" s="66"/>
      <c r="G85" s="67"/>
      <c r="H85" s="65"/>
      <c r="I85" s="66"/>
      <c r="J85" s="67"/>
    </row>
    <row r="86" spans="1:10" x14ac:dyDescent="0.2">
      <c r="A86" s="118" t="s">
        <v>37</v>
      </c>
      <c r="B86" s="118"/>
      <c r="C86" s="118"/>
      <c r="D86" s="118"/>
      <c r="F86" s="66"/>
      <c r="G86" s="67"/>
      <c r="H86" s="65"/>
      <c r="I86" s="66"/>
      <c r="J86" s="67"/>
    </row>
    <row r="87" spans="1:10" ht="25.5" x14ac:dyDescent="0.2">
      <c r="A87" s="77" t="s">
        <v>382</v>
      </c>
      <c r="B87" s="75" t="s">
        <v>38</v>
      </c>
      <c r="C87" s="60" t="s">
        <v>360</v>
      </c>
      <c r="D87" s="104">
        <f>D89</f>
        <v>0</v>
      </c>
      <c r="F87" s="66"/>
      <c r="G87" s="67"/>
      <c r="H87" s="65"/>
      <c r="I87" s="66"/>
      <c r="J87" s="67"/>
    </row>
    <row r="88" spans="1:10" x14ac:dyDescent="0.2">
      <c r="A88" s="77" t="s">
        <v>383</v>
      </c>
      <c r="B88" s="78" t="s">
        <v>476</v>
      </c>
      <c r="C88" s="60" t="s">
        <v>360</v>
      </c>
      <c r="D88" s="60"/>
      <c r="F88" s="66"/>
      <c r="G88" s="67"/>
      <c r="H88" s="65"/>
      <c r="I88" s="66"/>
      <c r="J88" s="67"/>
    </row>
    <row r="89" spans="1:10" x14ac:dyDescent="0.2">
      <c r="A89" s="77" t="s">
        <v>384</v>
      </c>
      <c r="B89" s="78" t="s">
        <v>477</v>
      </c>
      <c r="C89" s="60" t="s">
        <v>360</v>
      </c>
      <c r="D89" s="123">
        <v>0</v>
      </c>
      <c r="F89" s="66"/>
      <c r="G89" s="67"/>
      <c r="H89" s="65"/>
      <c r="I89" s="66"/>
      <c r="J89" s="67"/>
    </row>
    <row r="90" spans="1:10" ht="25.5" x14ac:dyDescent="0.2">
      <c r="A90" s="71" t="s">
        <v>385</v>
      </c>
      <c r="B90" s="75" t="s">
        <v>41</v>
      </c>
      <c r="C90" s="73" t="s">
        <v>360</v>
      </c>
      <c r="D90" s="104">
        <f>D92+D91+D87</f>
        <v>62115.989999999991</v>
      </c>
      <c r="F90" s="66"/>
      <c r="G90" s="67"/>
      <c r="H90" s="65"/>
      <c r="I90" s="66"/>
      <c r="J90" s="67"/>
    </row>
    <row r="91" spans="1:10" x14ac:dyDescent="0.2">
      <c r="A91" s="71" t="s">
        <v>386</v>
      </c>
      <c r="B91" s="72" t="s">
        <v>39</v>
      </c>
      <c r="C91" s="73" t="s">
        <v>360</v>
      </c>
      <c r="D91" s="106"/>
      <c r="F91" s="66"/>
      <c r="G91" s="67"/>
      <c r="H91" s="65"/>
      <c r="I91" s="66"/>
      <c r="J91" s="67"/>
    </row>
    <row r="92" spans="1:10" x14ac:dyDescent="0.2">
      <c r="A92" s="71" t="s">
        <v>387</v>
      </c>
      <c r="B92" s="72" t="s">
        <v>40</v>
      </c>
      <c r="C92" s="73" t="s">
        <v>360</v>
      </c>
      <c r="D92" s="105">
        <f>D25</f>
        <v>62115.989999999991</v>
      </c>
      <c r="F92" s="66"/>
      <c r="G92" s="67"/>
      <c r="H92" s="65"/>
      <c r="I92" s="66"/>
      <c r="J92" s="67"/>
    </row>
    <row r="93" spans="1:10" x14ac:dyDescent="0.2">
      <c r="A93" s="118" t="s">
        <v>176</v>
      </c>
      <c r="B93" s="118"/>
      <c r="C93" s="118"/>
      <c r="D93" s="118"/>
      <c r="F93" s="65"/>
      <c r="G93" s="65"/>
      <c r="H93" s="65"/>
      <c r="I93" s="66"/>
      <c r="J93" s="67"/>
    </row>
    <row r="94" spans="1:10" ht="14.25" customHeight="1" x14ac:dyDescent="0.2">
      <c r="A94" s="71" t="s">
        <v>417</v>
      </c>
      <c r="B94" s="107" t="s">
        <v>418</v>
      </c>
      <c r="C94" s="73" t="s">
        <v>329</v>
      </c>
      <c r="D94" s="60"/>
      <c r="E94" s="18"/>
      <c r="F94" s="64"/>
      <c r="G94" s="64"/>
      <c r="H94" s="65"/>
      <c r="I94" s="66"/>
      <c r="J94" s="67"/>
    </row>
    <row r="95" spans="1:10" x14ac:dyDescent="0.2">
      <c r="A95" s="19" t="s">
        <v>419</v>
      </c>
      <c r="B95" s="33" t="s">
        <v>409</v>
      </c>
      <c r="C95" s="21" t="s">
        <v>329</v>
      </c>
      <c r="D95" s="25" t="s">
        <v>228</v>
      </c>
      <c r="E95" s="18"/>
      <c r="F95" s="66"/>
      <c r="G95" s="69"/>
      <c r="H95" s="65"/>
      <c r="I95" s="66"/>
      <c r="J95" s="67"/>
    </row>
    <row r="96" spans="1:10" x14ac:dyDescent="0.2">
      <c r="A96" s="19" t="s">
        <v>420</v>
      </c>
      <c r="B96" s="33" t="s">
        <v>42</v>
      </c>
      <c r="C96" s="21" t="s">
        <v>27</v>
      </c>
      <c r="D96" s="46">
        <v>0</v>
      </c>
      <c r="E96" s="14"/>
      <c r="F96" s="66"/>
      <c r="G96" s="69"/>
      <c r="H96" s="65"/>
      <c r="I96" s="66"/>
      <c r="J96" s="67"/>
    </row>
    <row r="97" spans="1:10" x14ac:dyDescent="0.2">
      <c r="A97" s="51" t="s">
        <v>421</v>
      </c>
      <c r="B97" s="33" t="s">
        <v>95</v>
      </c>
      <c r="C97" s="25" t="s">
        <v>360</v>
      </c>
      <c r="D97" s="47">
        <v>0</v>
      </c>
      <c r="E97" s="14"/>
      <c r="F97" s="66"/>
      <c r="G97" s="69"/>
      <c r="H97" s="65"/>
      <c r="I97" s="65"/>
      <c r="J97" s="65"/>
    </row>
    <row r="98" spans="1:10" x14ac:dyDescent="0.2">
      <c r="A98" s="51" t="s">
        <v>422</v>
      </c>
      <c r="B98" s="33" t="s">
        <v>177</v>
      </c>
      <c r="C98" s="25" t="s">
        <v>360</v>
      </c>
      <c r="D98" s="47">
        <v>0</v>
      </c>
      <c r="F98" s="66"/>
      <c r="G98" s="69"/>
      <c r="H98" s="65"/>
      <c r="I98" s="65"/>
      <c r="J98" s="65"/>
    </row>
    <row r="99" spans="1:10" ht="12.75" customHeight="1" x14ac:dyDescent="0.2">
      <c r="A99" s="51" t="s">
        <v>423</v>
      </c>
      <c r="B99" s="33" t="s">
        <v>178</v>
      </c>
      <c r="C99" s="25" t="s">
        <v>360</v>
      </c>
      <c r="D99" s="47">
        <v>0</v>
      </c>
      <c r="E99" s="14"/>
      <c r="F99" s="66"/>
      <c r="G99" s="69"/>
      <c r="H99" s="65"/>
      <c r="I99" s="65"/>
      <c r="J99" s="65"/>
    </row>
    <row r="100" spans="1:10" ht="25.5" x14ac:dyDescent="0.2">
      <c r="A100" s="51" t="s">
        <v>424</v>
      </c>
      <c r="B100" s="33" t="s">
        <v>179</v>
      </c>
      <c r="C100" s="25" t="s">
        <v>360</v>
      </c>
      <c r="D100" s="47">
        <f>D97</f>
        <v>0</v>
      </c>
      <c r="F100" s="66"/>
      <c r="G100" s="67"/>
      <c r="H100" s="65"/>
      <c r="I100" s="65"/>
      <c r="J100" s="65"/>
    </row>
    <row r="101" spans="1:10" ht="25.5" x14ac:dyDescent="0.2">
      <c r="A101" s="51" t="s">
        <v>425</v>
      </c>
      <c r="B101" s="33" t="s">
        <v>180</v>
      </c>
      <c r="C101" s="25" t="s">
        <v>360</v>
      </c>
      <c r="D101" s="47">
        <f>D98</f>
        <v>0</v>
      </c>
      <c r="E101" s="48"/>
      <c r="F101" s="65"/>
      <c r="G101" s="65"/>
      <c r="H101" s="65"/>
      <c r="I101" s="65"/>
      <c r="J101" s="65"/>
    </row>
    <row r="102" spans="1:10" ht="25.5" x14ac:dyDescent="0.2">
      <c r="A102" s="51" t="s">
        <v>426</v>
      </c>
      <c r="B102" s="33" t="s">
        <v>181</v>
      </c>
      <c r="C102" s="25" t="s">
        <v>360</v>
      </c>
      <c r="D102" s="47">
        <f>D99</f>
        <v>0</v>
      </c>
      <c r="E102" s="10"/>
      <c r="F102" s="65"/>
      <c r="G102" s="65"/>
      <c r="H102" s="65"/>
      <c r="I102" s="65"/>
      <c r="J102" s="65"/>
    </row>
    <row r="103" spans="1:10" ht="25.5" x14ac:dyDescent="0.2">
      <c r="A103" s="51" t="s">
        <v>396</v>
      </c>
      <c r="B103" s="33" t="s">
        <v>182</v>
      </c>
      <c r="C103" s="25" t="s">
        <v>360</v>
      </c>
      <c r="D103" s="47"/>
      <c r="F103" s="65"/>
      <c r="G103" s="65"/>
      <c r="H103" s="65"/>
      <c r="I103" s="65"/>
      <c r="J103" s="65"/>
    </row>
    <row r="104" spans="1:10" x14ac:dyDescent="0.2">
      <c r="A104" s="51" t="s">
        <v>417</v>
      </c>
      <c r="B104" s="45" t="s">
        <v>427</v>
      </c>
      <c r="C104" s="25" t="s">
        <v>329</v>
      </c>
      <c r="D104" s="25"/>
      <c r="F104" s="65"/>
      <c r="G104" s="65"/>
      <c r="H104" s="65"/>
      <c r="I104" s="65"/>
      <c r="J104" s="65"/>
    </row>
    <row r="105" spans="1:10" x14ac:dyDescent="0.2">
      <c r="A105" s="51" t="s">
        <v>428</v>
      </c>
      <c r="B105" s="33" t="s">
        <v>409</v>
      </c>
      <c r="C105" s="25" t="s">
        <v>329</v>
      </c>
      <c r="D105" s="49" t="s">
        <v>227</v>
      </c>
      <c r="F105" s="65"/>
      <c r="G105" s="65"/>
      <c r="H105" s="65"/>
      <c r="I105" s="65"/>
      <c r="J105" s="65"/>
    </row>
    <row r="106" spans="1:10" x14ac:dyDescent="0.2">
      <c r="A106" s="51" t="s">
        <v>429</v>
      </c>
      <c r="B106" s="33" t="s">
        <v>42</v>
      </c>
      <c r="C106" s="25" t="s">
        <v>27</v>
      </c>
      <c r="D106" s="50">
        <v>0</v>
      </c>
      <c r="F106" s="65"/>
      <c r="G106" s="65"/>
      <c r="H106" s="65"/>
      <c r="I106" s="65"/>
      <c r="J106" s="65"/>
    </row>
    <row r="107" spans="1:10" x14ac:dyDescent="0.2">
      <c r="A107" s="51" t="s">
        <v>430</v>
      </c>
      <c r="B107" s="33" t="s">
        <v>95</v>
      </c>
      <c r="C107" s="25" t="s">
        <v>360</v>
      </c>
      <c r="D107" s="47">
        <v>0</v>
      </c>
      <c r="F107" s="65"/>
      <c r="G107" s="65"/>
      <c r="H107" s="65"/>
      <c r="I107" s="65"/>
      <c r="J107" s="65"/>
    </row>
    <row r="108" spans="1:10" x14ac:dyDescent="0.2">
      <c r="A108" s="51" t="s">
        <v>431</v>
      </c>
      <c r="B108" s="33" t="s">
        <v>177</v>
      </c>
      <c r="C108" s="25" t="s">
        <v>360</v>
      </c>
      <c r="D108" s="47">
        <v>0</v>
      </c>
      <c r="F108" s="65"/>
      <c r="G108" s="65"/>
      <c r="H108" s="65"/>
      <c r="I108" s="65"/>
      <c r="J108" s="65"/>
    </row>
    <row r="109" spans="1:10" x14ac:dyDescent="0.2">
      <c r="A109" s="51" t="s">
        <v>432</v>
      </c>
      <c r="B109" s="33" t="s">
        <v>178</v>
      </c>
      <c r="C109" s="25" t="s">
        <v>360</v>
      </c>
      <c r="D109" s="47">
        <f>D107-D108</f>
        <v>0</v>
      </c>
      <c r="F109" s="65"/>
      <c r="G109" s="65"/>
      <c r="H109" s="65"/>
      <c r="I109" s="65"/>
      <c r="J109" s="65"/>
    </row>
    <row r="110" spans="1:10" ht="25.5" x14ac:dyDescent="0.2">
      <c r="A110" s="51" t="s">
        <v>433</v>
      </c>
      <c r="B110" s="33" t="s">
        <v>179</v>
      </c>
      <c r="C110" s="25" t="s">
        <v>360</v>
      </c>
      <c r="D110" s="47">
        <v>0</v>
      </c>
      <c r="F110" s="65"/>
      <c r="G110" s="65"/>
      <c r="H110" s="65"/>
      <c r="I110" s="65"/>
      <c r="J110" s="65"/>
    </row>
    <row r="111" spans="1:10" ht="25.5" x14ac:dyDescent="0.2">
      <c r="A111" s="51" t="s">
        <v>434</v>
      </c>
      <c r="B111" s="33" t="s">
        <v>180</v>
      </c>
      <c r="C111" s="25" t="s">
        <v>360</v>
      </c>
      <c r="D111" s="47">
        <f>D108</f>
        <v>0</v>
      </c>
      <c r="F111" s="65"/>
      <c r="G111" s="65"/>
      <c r="H111" s="65"/>
      <c r="I111" s="65"/>
      <c r="J111" s="65"/>
    </row>
    <row r="112" spans="1:10" ht="25.5" x14ac:dyDescent="0.2">
      <c r="A112" s="51" t="s">
        <v>435</v>
      </c>
      <c r="B112" s="33" t="s">
        <v>181</v>
      </c>
      <c r="C112" s="25" t="s">
        <v>360</v>
      </c>
      <c r="D112" s="47">
        <f>D109</f>
        <v>0</v>
      </c>
      <c r="F112" s="65"/>
      <c r="G112" s="65"/>
      <c r="H112" s="65"/>
      <c r="I112" s="65"/>
      <c r="J112" s="65"/>
    </row>
    <row r="113" spans="1:10" x14ac:dyDescent="0.2">
      <c r="A113" s="51" t="s">
        <v>436</v>
      </c>
      <c r="B113" s="45" t="s">
        <v>437</v>
      </c>
      <c r="C113" s="25" t="s">
        <v>329</v>
      </c>
      <c r="D113" s="25"/>
      <c r="F113" s="65"/>
      <c r="G113" s="65"/>
      <c r="H113" s="65"/>
      <c r="I113" s="65"/>
      <c r="J113" s="65"/>
    </row>
    <row r="114" spans="1:10" x14ac:dyDescent="0.2">
      <c r="A114" s="51" t="s">
        <v>438</v>
      </c>
      <c r="B114" s="33" t="s">
        <v>409</v>
      </c>
      <c r="C114" s="25" t="s">
        <v>329</v>
      </c>
      <c r="D114" s="49" t="s">
        <v>227</v>
      </c>
      <c r="F114" s="65"/>
      <c r="G114" s="65"/>
      <c r="H114" s="65"/>
      <c r="I114" s="65"/>
      <c r="J114" s="65"/>
    </row>
    <row r="115" spans="1:10" x14ac:dyDescent="0.2">
      <c r="A115" s="51" t="s">
        <v>439</v>
      </c>
      <c r="B115" s="33" t="s">
        <v>42</v>
      </c>
      <c r="C115" s="25" t="s">
        <v>27</v>
      </c>
      <c r="D115" s="50">
        <f>D116/((33.31*6+35.38*6)/12)</f>
        <v>0</v>
      </c>
      <c r="F115" s="65"/>
      <c r="G115" s="65"/>
      <c r="H115" s="65"/>
      <c r="I115" s="65"/>
      <c r="J115" s="65"/>
    </row>
    <row r="116" spans="1:10" x14ac:dyDescent="0.2">
      <c r="A116" s="51" t="s">
        <v>440</v>
      </c>
      <c r="B116" s="33" t="s">
        <v>95</v>
      </c>
      <c r="C116" s="25" t="s">
        <v>360</v>
      </c>
      <c r="D116" s="47">
        <v>0</v>
      </c>
    </row>
    <row r="117" spans="1:10" x14ac:dyDescent="0.2">
      <c r="A117" s="51" t="s">
        <v>441</v>
      </c>
      <c r="B117" s="33" t="s">
        <v>177</v>
      </c>
      <c r="C117" s="25" t="s">
        <v>360</v>
      </c>
      <c r="D117" s="47">
        <v>0</v>
      </c>
    </row>
    <row r="118" spans="1:10" x14ac:dyDescent="0.2">
      <c r="A118" s="51" t="s">
        <v>442</v>
      </c>
      <c r="B118" s="33" t="s">
        <v>178</v>
      </c>
      <c r="C118" s="25" t="s">
        <v>360</v>
      </c>
      <c r="D118" s="47">
        <v>0</v>
      </c>
    </row>
    <row r="119" spans="1:10" ht="25.5" x14ac:dyDescent="0.2">
      <c r="A119" s="51" t="s">
        <v>443</v>
      </c>
      <c r="B119" s="33" t="s">
        <v>179</v>
      </c>
      <c r="C119" s="25" t="s">
        <v>360</v>
      </c>
      <c r="D119" s="47">
        <f>D116</f>
        <v>0</v>
      </c>
    </row>
    <row r="120" spans="1:10" ht="27" customHeight="1" x14ac:dyDescent="0.2">
      <c r="A120" s="51" t="s">
        <v>444</v>
      </c>
      <c r="B120" s="33" t="s">
        <v>180</v>
      </c>
      <c r="C120" s="25" t="s">
        <v>360</v>
      </c>
      <c r="D120" s="47">
        <f>D117</f>
        <v>0</v>
      </c>
    </row>
    <row r="121" spans="1:10" ht="25.5" x14ac:dyDescent="0.2">
      <c r="A121" s="51" t="s">
        <v>445</v>
      </c>
      <c r="B121" s="33" t="s">
        <v>181</v>
      </c>
      <c r="C121" s="25" t="s">
        <v>360</v>
      </c>
      <c r="D121" s="47">
        <f>D118</f>
        <v>0</v>
      </c>
    </row>
    <row r="122" spans="1:10" x14ac:dyDescent="0.2">
      <c r="A122" s="51" t="s">
        <v>446</v>
      </c>
      <c r="B122" s="45" t="s">
        <v>447</v>
      </c>
      <c r="C122" s="25" t="s">
        <v>329</v>
      </c>
      <c r="D122" s="49"/>
    </row>
    <row r="123" spans="1:10" x14ac:dyDescent="0.2">
      <c r="A123" s="51" t="s">
        <v>448</v>
      </c>
      <c r="B123" s="33" t="s">
        <v>409</v>
      </c>
      <c r="C123" s="25" t="s">
        <v>329</v>
      </c>
      <c r="D123" s="49" t="s">
        <v>227</v>
      </c>
    </row>
    <row r="124" spans="1:10" x14ac:dyDescent="0.2">
      <c r="A124" s="51" t="s">
        <v>449</v>
      </c>
      <c r="B124" s="33" t="s">
        <v>42</v>
      </c>
      <c r="C124" s="25" t="s">
        <v>27</v>
      </c>
      <c r="D124" s="50">
        <f>D125/((28.84*6+30.73*6)/12)</f>
        <v>0</v>
      </c>
    </row>
    <row r="125" spans="1:10" x14ac:dyDescent="0.2">
      <c r="A125" s="51" t="s">
        <v>450</v>
      </c>
      <c r="B125" s="33" t="s">
        <v>95</v>
      </c>
      <c r="C125" s="25" t="s">
        <v>360</v>
      </c>
      <c r="D125" s="47">
        <v>0</v>
      </c>
    </row>
    <row r="126" spans="1:10" x14ac:dyDescent="0.2">
      <c r="A126" s="51" t="s">
        <v>451</v>
      </c>
      <c r="B126" s="33" t="s">
        <v>177</v>
      </c>
      <c r="C126" s="25" t="s">
        <v>360</v>
      </c>
      <c r="D126" s="47">
        <v>0</v>
      </c>
    </row>
    <row r="127" spans="1:10" x14ac:dyDescent="0.2">
      <c r="A127" s="51" t="s">
        <v>452</v>
      </c>
      <c r="B127" s="33" t="s">
        <v>178</v>
      </c>
      <c r="C127" s="25" t="s">
        <v>360</v>
      </c>
      <c r="D127" s="47">
        <v>0</v>
      </c>
    </row>
    <row r="128" spans="1:10" ht="25.5" x14ac:dyDescent="0.2">
      <c r="A128" s="51" t="s">
        <v>453</v>
      </c>
      <c r="B128" s="33" t="s">
        <v>179</v>
      </c>
      <c r="C128" s="25" t="s">
        <v>360</v>
      </c>
      <c r="D128" s="47">
        <f>D125</f>
        <v>0</v>
      </c>
    </row>
    <row r="129" spans="1:4" ht="25.5" x14ac:dyDescent="0.2">
      <c r="A129" s="51" t="s">
        <v>454</v>
      </c>
      <c r="B129" s="33" t="s">
        <v>180</v>
      </c>
      <c r="C129" s="25" t="s">
        <v>360</v>
      </c>
      <c r="D129" s="47">
        <f>D126</f>
        <v>0</v>
      </c>
    </row>
    <row r="130" spans="1:4" ht="25.5" x14ac:dyDescent="0.2">
      <c r="A130" s="51" t="s">
        <v>455</v>
      </c>
      <c r="B130" s="33" t="s">
        <v>181</v>
      </c>
      <c r="C130" s="25" t="s">
        <v>360</v>
      </c>
      <c r="D130" s="47">
        <f>D127</f>
        <v>0</v>
      </c>
    </row>
    <row r="131" spans="1:4" x14ac:dyDescent="0.2">
      <c r="A131" s="51" t="s">
        <v>456</v>
      </c>
      <c r="B131" s="45" t="s">
        <v>457</v>
      </c>
      <c r="C131" s="25" t="s">
        <v>329</v>
      </c>
      <c r="D131" s="25"/>
    </row>
    <row r="132" spans="1:4" x14ac:dyDescent="0.2">
      <c r="A132" s="51" t="s">
        <v>458</v>
      </c>
      <c r="B132" s="33" t="s">
        <v>409</v>
      </c>
      <c r="C132" s="25" t="s">
        <v>329</v>
      </c>
      <c r="D132" s="49" t="s">
        <v>410</v>
      </c>
    </row>
    <row r="133" spans="1:4" x14ac:dyDescent="0.2">
      <c r="A133" s="51" t="s">
        <v>459</v>
      </c>
      <c r="B133" s="33" t="s">
        <v>42</v>
      </c>
      <c r="C133" s="25" t="s">
        <v>27</v>
      </c>
      <c r="D133" s="50">
        <f>D134/((5.38*6+5.56*6)/12)</f>
        <v>0</v>
      </c>
    </row>
    <row r="134" spans="1:4" x14ac:dyDescent="0.2">
      <c r="A134" s="51" t="s">
        <v>460</v>
      </c>
      <c r="B134" s="33" t="s">
        <v>95</v>
      </c>
      <c r="C134" s="25" t="s">
        <v>360</v>
      </c>
      <c r="D134" s="47">
        <v>0</v>
      </c>
    </row>
    <row r="135" spans="1:4" x14ac:dyDescent="0.2">
      <c r="A135" s="51" t="s">
        <v>461</v>
      </c>
      <c r="B135" s="33" t="s">
        <v>177</v>
      </c>
      <c r="C135" s="25" t="s">
        <v>360</v>
      </c>
      <c r="D135" s="47">
        <v>0</v>
      </c>
    </row>
    <row r="136" spans="1:4" x14ac:dyDescent="0.2">
      <c r="A136" s="51" t="s">
        <v>462</v>
      </c>
      <c r="B136" s="33" t="s">
        <v>178</v>
      </c>
      <c r="C136" s="25" t="s">
        <v>360</v>
      </c>
      <c r="D136" s="47">
        <f>D134-D135</f>
        <v>0</v>
      </c>
    </row>
    <row r="137" spans="1:4" ht="25.5" x14ac:dyDescent="0.2">
      <c r="A137" s="51" t="s">
        <v>463</v>
      </c>
      <c r="B137" s="33" t="s">
        <v>179</v>
      </c>
      <c r="C137" s="25" t="s">
        <v>360</v>
      </c>
      <c r="D137" s="47">
        <f>D134</f>
        <v>0</v>
      </c>
    </row>
    <row r="138" spans="1:4" ht="25.5" x14ac:dyDescent="0.2">
      <c r="A138" s="51" t="s">
        <v>464</v>
      </c>
      <c r="B138" s="33" t="s">
        <v>180</v>
      </c>
      <c r="C138" s="25" t="s">
        <v>360</v>
      </c>
      <c r="D138" s="47">
        <f>D135</f>
        <v>0</v>
      </c>
    </row>
    <row r="139" spans="1:4" ht="25.5" x14ac:dyDescent="0.2">
      <c r="A139" s="51" t="s">
        <v>465</v>
      </c>
      <c r="B139" s="33" t="s">
        <v>181</v>
      </c>
      <c r="C139" s="25" t="s">
        <v>360</v>
      </c>
      <c r="D139" s="47">
        <f>D136</f>
        <v>0</v>
      </c>
    </row>
    <row r="140" spans="1:4" x14ac:dyDescent="0.2">
      <c r="A140" s="117" t="s">
        <v>183</v>
      </c>
      <c r="B140" s="117"/>
      <c r="C140" s="117"/>
      <c r="D140" s="117"/>
    </row>
    <row r="141" spans="1:4" x14ac:dyDescent="0.2">
      <c r="A141" s="51" t="s">
        <v>398</v>
      </c>
      <c r="B141" s="33" t="s">
        <v>172</v>
      </c>
      <c r="C141" s="25" t="s">
        <v>350</v>
      </c>
      <c r="D141" s="25"/>
    </row>
    <row r="142" spans="1:4" x14ac:dyDescent="0.2">
      <c r="A142" s="51" t="s">
        <v>399</v>
      </c>
      <c r="B142" s="33" t="s">
        <v>173</v>
      </c>
      <c r="C142" s="25" t="s">
        <v>350</v>
      </c>
      <c r="D142" s="25"/>
    </row>
    <row r="143" spans="1:4" x14ac:dyDescent="0.2">
      <c r="A143" s="19" t="s">
        <v>400</v>
      </c>
      <c r="B143" s="27" t="s">
        <v>174</v>
      </c>
      <c r="C143" s="21" t="s">
        <v>350</v>
      </c>
      <c r="D143" s="25"/>
    </row>
    <row r="144" spans="1:4" x14ac:dyDescent="0.2">
      <c r="A144" s="19" t="s">
        <v>401</v>
      </c>
      <c r="B144" s="27" t="s">
        <v>175</v>
      </c>
      <c r="C144" s="21" t="s">
        <v>360</v>
      </c>
      <c r="D144" s="47"/>
    </row>
    <row r="145" spans="1:4" x14ac:dyDescent="0.2">
      <c r="A145" s="117" t="s">
        <v>184</v>
      </c>
      <c r="B145" s="117"/>
      <c r="C145" s="117"/>
      <c r="D145" s="117"/>
    </row>
    <row r="146" spans="1:4" x14ac:dyDescent="0.2">
      <c r="A146" s="19" t="s">
        <v>402</v>
      </c>
      <c r="B146" s="27" t="s">
        <v>185</v>
      </c>
      <c r="C146" s="21" t="s">
        <v>350</v>
      </c>
      <c r="D146" s="25"/>
    </row>
    <row r="147" spans="1:4" x14ac:dyDescent="0.2">
      <c r="A147" s="19" t="s">
        <v>25</v>
      </c>
      <c r="B147" s="27" t="s">
        <v>186</v>
      </c>
      <c r="C147" s="21" t="s">
        <v>350</v>
      </c>
      <c r="D147" s="25"/>
    </row>
    <row r="148" spans="1:4" ht="25.5" x14ac:dyDescent="0.2">
      <c r="A148" s="19" t="s">
        <v>403</v>
      </c>
      <c r="B148" s="27" t="s">
        <v>187</v>
      </c>
      <c r="C148" s="21" t="s">
        <v>360</v>
      </c>
      <c r="D148" s="25"/>
    </row>
  </sheetData>
  <mergeCells count="14">
    <mergeCell ref="A140:D140"/>
    <mergeCell ref="A145:D145"/>
    <mergeCell ref="A8:D8"/>
    <mergeCell ref="A26:D26"/>
    <mergeCell ref="A81:D81"/>
    <mergeCell ref="A86:D86"/>
    <mergeCell ref="A93:D93"/>
    <mergeCell ref="B31:D31"/>
    <mergeCell ref="B67:D67"/>
    <mergeCell ref="B37:D37"/>
    <mergeCell ref="B46:D46"/>
    <mergeCell ref="B56:D56"/>
    <mergeCell ref="B60:D60"/>
    <mergeCell ref="B64:D64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7" t="s">
        <v>361</v>
      </c>
      <c r="B4" s="2">
        <v>1801</v>
      </c>
      <c r="C4" s="5" t="s">
        <v>225</v>
      </c>
    </row>
    <row r="5" spans="1:3" ht="13.5" thickBot="1" x14ac:dyDescent="0.25">
      <c r="A5" s="15" t="s">
        <v>16</v>
      </c>
      <c r="B5" s="2">
        <v>1802</v>
      </c>
      <c r="C5" s="5" t="s">
        <v>364</v>
      </c>
    </row>
    <row r="6" spans="1:3" ht="13.5" thickBot="1" x14ac:dyDescent="0.25">
      <c r="A6" s="15" t="s">
        <v>362</v>
      </c>
      <c r="B6" s="2">
        <v>1803</v>
      </c>
      <c r="C6" s="5" t="s">
        <v>226</v>
      </c>
    </row>
    <row r="7" spans="1:3" ht="13.5" thickBot="1" x14ac:dyDescent="0.25">
      <c r="A7" s="15" t="s">
        <v>17</v>
      </c>
      <c r="B7" s="2">
        <v>1804</v>
      </c>
      <c r="C7" s="5" t="s">
        <v>227</v>
      </c>
    </row>
    <row r="8" spans="1:3" ht="13.5" thickBot="1" x14ac:dyDescent="0.25">
      <c r="A8" s="15" t="s">
        <v>18</v>
      </c>
      <c r="B8" s="2">
        <v>1805</v>
      </c>
      <c r="C8" s="5" t="s">
        <v>228</v>
      </c>
    </row>
    <row r="9" spans="1:3" ht="13.5" thickBot="1" x14ac:dyDescent="0.25">
      <c r="A9" s="15" t="s">
        <v>19</v>
      </c>
      <c r="B9" s="2">
        <v>1806</v>
      </c>
      <c r="C9" s="5" t="s">
        <v>229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230</v>
      </c>
    </row>
    <row r="12" spans="1:3" ht="13.5" thickBot="1" x14ac:dyDescent="0.25">
      <c r="A12" s="15" t="s">
        <v>22</v>
      </c>
      <c r="B12" s="2">
        <v>1809</v>
      </c>
      <c r="C12" s="5" t="s">
        <v>231</v>
      </c>
    </row>
    <row r="13" spans="1:3" ht="13.5" thickBot="1" x14ac:dyDescent="0.25">
      <c r="A13" s="15" t="s">
        <v>23</v>
      </c>
      <c r="B13" s="2">
        <v>1810</v>
      </c>
      <c r="C13" s="5" t="s">
        <v>353</v>
      </c>
    </row>
    <row r="14" spans="1:3" ht="13.5" thickBot="1" x14ac:dyDescent="0.25">
      <c r="A14" s="15" t="s">
        <v>24</v>
      </c>
      <c r="B14" s="2">
        <v>1811</v>
      </c>
      <c r="C14" s="5" t="s">
        <v>350</v>
      </c>
    </row>
    <row r="15" spans="1:3" ht="13.5" thickBot="1" x14ac:dyDescent="0.25">
      <c r="A15" s="15" t="s">
        <v>366</v>
      </c>
      <c r="B15" s="2">
        <v>1812</v>
      </c>
      <c r="C15" s="5" t="s">
        <v>360</v>
      </c>
    </row>
    <row r="16" spans="1:3" ht="13.5" thickBot="1" x14ac:dyDescent="0.25">
      <c r="A16" s="15" t="s">
        <v>367</v>
      </c>
      <c r="B16" s="2">
        <v>1813</v>
      </c>
      <c r="C16" s="5" t="s">
        <v>347</v>
      </c>
    </row>
    <row r="17" spans="1:3" ht="13.5" thickBot="1" x14ac:dyDescent="0.25">
      <c r="A17" s="15" t="s">
        <v>368</v>
      </c>
      <c r="B17" s="2">
        <v>1814</v>
      </c>
      <c r="C17" s="5" t="s">
        <v>232</v>
      </c>
    </row>
    <row r="18" spans="1:3" ht="13.5" thickBot="1" x14ac:dyDescent="0.25">
      <c r="A18" s="15" t="s">
        <v>369</v>
      </c>
      <c r="B18" s="2">
        <v>1815</v>
      </c>
      <c r="C18" s="5" t="s">
        <v>233</v>
      </c>
    </row>
    <row r="19" spans="1:3" ht="13.5" thickBot="1" x14ac:dyDescent="0.25">
      <c r="A19" s="15" t="s">
        <v>370</v>
      </c>
      <c r="B19" s="2">
        <v>1816</v>
      </c>
      <c r="C19" s="5" t="s">
        <v>234</v>
      </c>
    </row>
    <row r="20" spans="1:3" ht="13.5" thickBot="1" x14ac:dyDescent="0.25">
      <c r="A20" s="15" t="s">
        <v>371</v>
      </c>
      <c r="B20" s="2">
        <v>1817</v>
      </c>
      <c r="C20" s="5" t="s">
        <v>235</v>
      </c>
    </row>
    <row r="21" spans="1:3" ht="13.5" thickBot="1" x14ac:dyDescent="0.25">
      <c r="A21" s="17" t="s">
        <v>372</v>
      </c>
      <c r="B21" s="2">
        <v>1818</v>
      </c>
      <c r="C21" s="5" t="s">
        <v>236</v>
      </c>
    </row>
    <row r="22" spans="1:3" ht="13.5" thickBot="1" x14ac:dyDescent="0.25">
      <c r="A22" s="17" t="s">
        <v>373</v>
      </c>
      <c r="B22" s="2">
        <v>1819</v>
      </c>
      <c r="C22" s="5" t="s">
        <v>237</v>
      </c>
    </row>
    <row r="23" spans="1:3" ht="13.5" thickBot="1" x14ac:dyDescent="0.25">
      <c r="A23" s="15" t="s">
        <v>374</v>
      </c>
      <c r="B23" s="2">
        <v>1820</v>
      </c>
      <c r="C23" s="5" t="s">
        <v>238</v>
      </c>
    </row>
    <row r="24" spans="1:3" ht="13.5" thickBot="1" x14ac:dyDescent="0.25">
      <c r="A24" s="15" t="s">
        <v>375</v>
      </c>
      <c r="B24" s="2">
        <v>1821</v>
      </c>
      <c r="C24" s="5" t="s">
        <v>410</v>
      </c>
    </row>
    <row r="25" spans="1:3" ht="13.5" thickBot="1" x14ac:dyDescent="0.25">
      <c r="A25" s="15" t="s">
        <v>376</v>
      </c>
      <c r="B25" s="2">
        <v>1822</v>
      </c>
      <c r="C25" s="5" t="s">
        <v>239</v>
      </c>
    </row>
    <row r="26" spans="1:3" ht="13.5" thickBot="1" x14ac:dyDescent="0.25">
      <c r="A26" s="15" t="s">
        <v>377</v>
      </c>
      <c r="B26" s="2">
        <v>1823</v>
      </c>
      <c r="C26" s="5" t="s">
        <v>240</v>
      </c>
    </row>
    <row r="27" spans="1:3" ht="13.5" thickBot="1" x14ac:dyDescent="0.25">
      <c r="A27" s="15" t="s">
        <v>378</v>
      </c>
      <c r="B27" s="2">
        <v>1824</v>
      </c>
      <c r="C27" s="5" t="s">
        <v>241</v>
      </c>
    </row>
    <row r="28" spans="1:3" ht="13.5" thickBot="1" x14ac:dyDescent="0.25">
      <c r="A28" s="15" t="s">
        <v>379</v>
      </c>
      <c r="B28" s="2">
        <v>1825</v>
      </c>
      <c r="C28" s="5" t="s">
        <v>242</v>
      </c>
    </row>
    <row r="29" spans="1:3" ht="13.5" thickBot="1" x14ac:dyDescent="0.25">
      <c r="A29" s="15" t="s">
        <v>380</v>
      </c>
      <c r="B29" s="2">
        <v>1826</v>
      </c>
      <c r="C29" s="5" t="s">
        <v>243</v>
      </c>
    </row>
    <row r="30" spans="1:3" ht="13.5" thickBot="1" x14ac:dyDescent="0.25">
      <c r="A30" s="15" t="s">
        <v>381</v>
      </c>
      <c r="B30" s="2">
        <v>1827</v>
      </c>
      <c r="C30" s="5" t="s">
        <v>363</v>
      </c>
    </row>
    <row r="31" spans="1:3" ht="13.5" thickBot="1" x14ac:dyDescent="0.25">
      <c r="A31" s="15" t="s">
        <v>382</v>
      </c>
      <c r="B31" s="2">
        <v>1828</v>
      </c>
      <c r="C31" s="5" t="s">
        <v>408</v>
      </c>
    </row>
    <row r="32" spans="1:3" ht="13.5" thickBot="1" x14ac:dyDescent="0.25">
      <c r="A32" s="15" t="s">
        <v>383</v>
      </c>
      <c r="B32" s="2">
        <v>1829</v>
      </c>
      <c r="C32" s="5" t="s">
        <v>244</v>
      </c>
    </row>
    <row r="33" spans="1:3" ht="13.5" thickBot="1" x14ac:dyDescent="0.25">
      <c r="A33" s="15" t="s">
        <v>384</v>
      </c>
      <c r="B33" s="2">
        <v>1830</v>
      </c>
      <c r="C33" s="5" t="s">
        <v>410</v>
      </c>
    </row>
    <row r="34" spans="1:3" ht="13.5" thickBot="1" x14ac:dyDescent="0.25">
      <c r="A34" s="15" t="s">
        <v>385</v>
      </c>
      <c r="B34" s="2">
        <v>1831</v>
      </c>
      <c r="C34" s="5" t="s">
        <v>245</v>
      </c>
    </row>
    <row r="35" spans="1:3" ht="13.5" thickBot="1" x14ac:dyDescent="0.25">
      <c r="A35" s="15" t="s">
        <v>386</v>
      </c>
      <c r="B35" s="2">
        <v>1832</v>
      </c>
      <c r="C35" s="5" t="s">
        <v>246</v>
      </c>
    </row>
    <row r="36" spans="1:3" ht="13.5" thickBot="1" x14ac:dyDescent="0.25">
      <c r="A36" s="15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1901</v>
      </c>
      <c r="C4" s="5" t="s">
        <v>140</v>
      </c>
    </row>
    <row r="5" spans="1:3" ht="13.5" thickBot="1" x14ac:dyDescent="0.25">
      <c r="A5" s="15" t="s">
        <v>16</v>
      </c>
      <c r="B5" s="2">
        <v>1902</v>
      </c>
      <c r="C5" s="5" t="s">
        <v>248</v>
      </c>
    </row>
    <row r="6" spans="1:3" ht="13.5" thickBot="1" x14ac:dyDescent="0.25">
      <c r="A6" s="15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2001</v>
      </c>
      <c r="C4" s="5" t="s">
        <v>140</v>
      </c>
    </row>
    <row r="5" spans="1:3" ht="13.5" thickBot="1" x14ac:dyDescent="0.25">
      <c r="A5" s="15" t="s">
        <v>16</v>
      </c>
      <c r="B5" s="2">
        <v>2002</v>
      </c>
      <c r="C5" s="5" t="s">
        <v>248</v>
      </c>
    </row>
    <row r="6" spans="1:3" ht="13.5" thickBot="1" x14ac:dyDescent="0.25">
      <c r="A6" s="15" t="s">
        <v>362</v>
      </c>
      <c r="B6" s="2">
        <v>2003</v>
      </c>
      <c r="C6" s="5" t="s">
        <v>250</v>
      </c>
    </row>
    <row r="7" spans="1:3" ht="13.5" thickBot="1" x14ac:dyDescent="0.25">
      <c r="A7" s="15" t="s">
        <v>17</v>
      </c>
      <c r="B7" s="2">
        <v>2004</v>
      </c>
      <c r="C7" s="5" t="s">
        <v>251</v>
      </c>
    </row>
    <row r="8" spans="1:3" ht="13.5" thickBot="1" x14ac:dyDescent="0.25">
      <c r="A8" s="15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2101</v>
      </c>
      <c r="C4" s="5" t="s">
        <v>140</v>
      </c>
    </row>
    <row r="5" spans="1:3" ht="13.5" thickBot="1" x14ac:dyDescent="0.25">
      <c r="A5" s="15" t="s">
        <v>16</v>
      </c>
      <c r="B5" s="2">
        <v>2102</v>
      </c>
      <c r="C5" s="5" t="s">
        <v>253</v>
      </c>
    </row>
    <row r="6" spans="1:3" ht="13.5" thickBot="1" x14ac:dyDescent="0.25">
      <c r="A6" s="15" t="s">
        <v>362</v>
      </c>
      <c r="B6" s="2">
        <v>2103</v>
      </c>
      <c r="C6" s="5" t="s">
        <v>254</v>
      </c>
    </row>
    <row r="7" spans="1:3" ht="26.25" thickBot="1" x14ac:dyDescent="0.25">
      <c r="A7" s="15" t="s">
        <v>17</v>
      </c>
      <c r="B7" s="2">
        <v>2104</v>
      </c>
      <c r="C7" s="5" t="s">
        <v>250</v>
      </c>
    </row>
    <row r="8" spans="1:3" ht="13.5" thickBot="1" x14ac:dyDescent="0.25">
      <c r="A8" s="15" t="s">
        <v>18</v>
      </c>
      <c r="B8" s="2">
        <v>2105</v>
      </c>
      <c r="C8" s="5" t="s">
        <v>255</v>
      </c>
    </row>
    <row r="9" spans="1:3" ht="13.5" thickBot="1" x14ac:dyDescent="0.25">
      <c r="A9" s="15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2201</v>
      </c>
      <c r="C4" s="5" t="s">
        <v>140</v>
      </c>
    </row>
    <row r="5" spans="1:3" ht="13.5" thickBot="1" x14ac:dyDescent="0.25">
      <c r="A5" s="15" t="s">
        <v>16</v>
      </c>
      <c r="B5" s="2">
        <v>2202</v>
      </c>
      <c r="C5" s="5" t="s">
        <v>248</v>
      </c>
    </row>
    <row r="6" spans="1:3" ht="13.5" thickBot="1" x14ac:dyDescent="0.25">
      <c r="A6" s="15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2301</v>
      </c>
      <c r="C4" s="5" t="s">
        <v>140</v>
      </c>
    </row>
    <row r="5" spans="1:3" ht="13.5" thickBot="1" x14ac:dyDescent="0.25">
      <c r="A5" s="15" t="s">
        <v>16</v>
      </c>
      <c r="B5" s="2">
        <v>2302</v>
      </c>
      <c r="C5" s="5" t="s">
        <v>248</v>
      </c>
    </row>
    <row r="6" spans="1:3" ht="13.5" thickBot="1" x14ac:dyDescent="0.25">
      <c r="A6" s="15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2401</v>
      </c>
      <c r="C4" s="5" t="s">
        <v>140</v>
      </c>
    </row>
    <row r="5" spans="1:3" ht="13.5" thickBot="1" x14ac:dyDescent="0.25">
      <c r="A5" s="15" t="s">
        <v>16</v>
      </c>
      <c r="B5" s="2">
        <v>2402</v>
      </c>
      <c r="C5" s="5" t="s">
        <v>248</v>
      </c>
    </row>
    <row r="6" spans="1:3" ht="13.5" thickBot="1" x14ac:dyDescent="0.25">
      <c r="A6" s="15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2501</v>
      </c>
      <c r="C4" s="5" t="s">
        <v>140</v>
      </c>
    </row>
    <row r="5" spans="1:3" ht="13.5" thickBot="1" x14ac:dyDescent="0.25">
      <c r="A5" s="15" t="s">
        <v>16</v>
      </c>
      <c r="B5" s="2">
        <v>2502</v>
      </c>
      <c r="C5" s="5" t="s">
        <v>261</v>
      </c>
    </row>
    <row r="6" spans="1:3" ht="13.5" thickBot="1" x14ac:dyDescent="0.25">
      <c r="A6" s="15" t="s">
        <v>362</v>
      </c>
      <c r="B6" s="2">
        <v>2503</v>
      </c>
      <c r="C6" s="5" t="s">
        <v>262</v>
      </c>
    </row>
    <row r="7" spans="1:3" ht="13.5" thickBot="1" x14ac:dyDescent="0.25">
      <c r="A7" s="15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2601</v>
      </c>
      <c r="C4" s="5" t="s">
        <v>140</v>
      </c>
    </row>
    <row r="5" spans="1:3" ht="13.5" thickBot="1" x14ac:dyDescent="0.25">
      <c r="A5" s="15" t="s">
        <v>16</v>
      </c>
      <c r="B5" s="2">
        <v>2602</v>
      </c>
      <c r="C5" s="5" t="s">
        <v>259</v>
      </c>
    </row>
    <row r="6" spans="1:3" ht="13.5" thickBot="1" x14ac:dyDescent="0.25">
      <c r="A6" s="15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2701</v>
      </c>
      <c r="C4" s="5" t="s">
        <v>140</v>
      </c>
    </row>
    <row r="5" spans="1:3" ht="13.5" thickBot="1" x14ac:dyDescent="0.25">
      <c r="A5" s="15" t="s">
        <v>16</v>
      </c>
      <c r="B5" s="2">
        <v>2702</v>
      </c>
      <c r="C5" s="5" t="s">
        <v>257</v>
      </c>
    </row>
    <row r="6" spans="1:3" ht="13.5" thickBot="1" x14ac:dyDescent="0.25">
      <c r="A6" s="15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61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5" t="s">
        <v>361</v>
      </c>
      <c r="B4" s="2">
        <v>2801</v>
      </c>
      <c r="C4" s="2" t="s">
        <v>264</v>
      </c>
    </row>
    <row r="5" spans="1:3" ht="26.25" thickBot="1" x14ac:dyDescent="0.25">
      <c r="A5" s="15" t="s">
        <v>16</v>
      </c>
      <c r="B5" s="2">
        <v>2802</v>
      </c>
      <c r="C5" s="2" t="s">
        <v>265</v>
      </c>
    </row>
    <row r="6" spans="1:3" ht="13.5" thickBot="1" x14ac:dyDescent="0.25">
      <c r="A6" s="15" t="s">
        <v>362</v>
      </c>
      <c r="B6" s="2">
        <v>2803</v>
      </c>
      <c r="C6" s="2" t="s">
        <v>266</v>
      </c>
    </row>
    <row r="7" spans="1:3" ht="13.5" thickBot="1" x14ac:dyDescent="0.25">
      <c r="A7" s="15" t="s">
        <v>17</v>
      </c>
      <c r="B7" s="2">
        <v>2804</v>
      </c>
      <c r="C7" s="2" t="s">
        <v>267</v>
      </c>
    </row>
    <row r="8" spans="1:3" ht="13.5" thickBot="1" x14ac:dyDescent="0.25">
      <c r="A8" s="15" t="s">
        <v>18</v>
      </c>
      <c r="B8" s="2">
        <v>2805</v>
      </c>
      <c r="C8" s="2" t="s">
        <v>268</v>
      </c>
    </row>
    <row r="9" spans="1:3" ht="13.5" thickBot="1" x14ac:dyDescent="0.25">
      <c r="A9" s="15" t="s">
        <v>19</v>
      </c>
      <c r="B9" s="2">
        <v>2806</v>
      </c>
      <c r="C9" s="2" t="s">
        <v>269</v>
      </c>
    </row>
    <row r="10" spans="1:3" ht="13.5" thickBot="1" x14ac:dyDescent="0.25">
      <c r="A10" s="15" t="s">
        <v>20</v>
      </c>
      <c r="B10" s="2">
        <v>2807</v>
      </c>
      <c r="C10" s="2" t="s">
        <v>270</v>
      </c>
    </row>
    <row r="11" spans="1:3" ht="13.5" thickBot="1" x14ac:dyDescent="0.25">
      <c r="A11" s="15" t="s">
        <v>21</v>
      </c>
      <c r="B11" s="2">
        <v>2808</v>
      </c>
      <c r="C11" s="2" t="s">
        <v>271</v>
      </c>
    </row>
    <row r="12" spans="1:3" ht="13.5" thickBot="1" x14ac:dyDescent="0.25">
      <c r="A12" s="15" t="s">
        <v>22</v>
      </c>
      <c r="B12" s="2">
        <v>2809</v>
      </c>
      <c r="C12" s="2" t="s">
        <v>272</v>
      </c>
    </row>
    <row r="13" spans="1:3" ht="13.5" thickBot="1" x14ac:dyDescent="0.25">
      <c r="A13" s="15" t="s">
        <v>23</v>
      </c>
      <c r="B13" s="2">
        <v>2810</v>
      </c>
      <c r="C13" s="2" t="s">
        <v>273</v>
      </c>
    </row>
    <row r="14" spans="1:3" ht="13.5" thickBot="1" x14ac:dyDescent="0.25">
      <c r="A14" s="15" t="s">
        <v>24</v>
      </c>
      <c r="B14" s="2">
        <v>2811</v>
      </c>
      <c r="C14" s="2" t="s">
        <v>274</v>
      </c>
    </row>
    <row r="15" spans="1:3" ht="13.5" thickBot="1" x14ac:dyDescent="0.25">
      <c r="A15" s="15" t="s">
        <v>366</v>
      </c>
      <c r="B15" s="2">
        <v>2812</v>
      </c>
      <c r="C15" s="2" t="s">
        <v>275</v>
      </c>
    </row>
    <row r="16" spans="1:3" ht="13.5" thickBot="1" x14ac:dyDescent="0.25">
      <c r="A16" s="15" t="s">
        <v>367</v>
      </c>
      <c r="B16" s="2">
        <v>2813</v>
      </c>
      <c r="C16" s="2" t="s">
        <v>276</v>
      </c>
    </row>
    <row r="17" spans="1:3" ht="13.5" thickBot="1" x14ac:dyDescent="0.25">
      <c r="A17" s="15" t="s">
        <v>368</v>
      </c>
      <c r="B17" s="2">
        <v>2814</v>
      </c>
      <c r="C17" s="2" t="s">
        <v>277</v>
      </c>
    </row>
    <row r="18" spans="1:3" ht="13.5" thickBot="1" x14ac:dyDescent="0.25">
      <c r="A18" s="15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2901</v>
      </c>
      <c r="C4" s="5" t="s">
        <v>279</v>
      </c>
    </row>
    <row r="5" spans="1:3" ht="13.5" thickBot="1" x14ac:dyDescent="0.25">
      <c r="A5" s="15" t="s">
        <v>16</v>
      </c>
      <c r="B5" s="2">
        <v>2902</v>
      </c>
      <c r="C5" s="5" t="s">
        <v>280</v>
      </c>
    </row>
    <row r="6" spans="1:3" ht="13.5" thickBot="1" x14ac:dyDescent="0.25">
      <c r="A6" s="15" t="s">
        <v>362</v>
      </c>
      <c r="B6" s="2">
        <v>2903</v>
      </c>
      <c r="C6" s="5" t="s">
        <v>281</v>
      </c>
    </row>
    <row r="7" spans="1:3" ht="13.5" thickBot="1" x14ac:dyDescent="0.25">
      <c r="A7" s="15" t="s">
        <v>17</v>
      </c>
      <c r="B7" s="2">
        <v>2904</v>
      </c>
      <c r="C7" s="5" t="s">
        <v>282</v>
      </c>
    </row>
    <row r="8" spans="1:3" ht="13.5" thickBot="1" x14ac:dyDescent="0.25">
      <c r="A8" s="15" t="s">
        <v>18</v>
      </c>
      <c r="B8" s="2">
        <v>2905</v>
      </c>
      <c r="C8" s="5" t="s">
        <v>283</v>
      </c>
    </row>
    <row r="9" spans="1:3" ht="13.5" thickBot="1" x14ac:dyDescent="0.25">
      <c r="A9" s="15" t="s">
        <v>19</v>
      </c>
      <c r="B9" s="2">
        <v>2906</v>
      </c>
      <c r="C9" s="5" t="s">
        <v>284</v>
      </c>
    </row>
    <row r="10" spans="1:3" ht="13.5" thickBot="1" x14ac:dyDescent="0.25">
      <c r="A10" s="15" t="s">
        <v>20</v>
      </c>
      <c r="B10" s="2">
        <v>2907</v>
      </c>
      <c r="C10" s="5" t="s">
        <v>285</v>
      </c>
    </row>
    <row r="11" spans="1:3" ht="13.5" thickBot="1" x14ac:dyDescent="0.25">
      <c r="A11" s="15" t="s">
        <v>21</v>
      </c>
      <c r="B11" s="2">
        <v>2908</v>
      </c>
      <c r="C11" s="5" t="s">
        <v>286</v>
      </c>
    </row>
    <row r="12" spans="1:3" ht="13.5" thickBot="1" x14ac:dyDescent="0.25">
      <c r="A12" s="15" t="s">
        <v>22</v>
      </c>
      <c r="B12" s="2">
        <v>2909</v>
      </c>
      <c r="C12" s="5" t="s">
        <v>287</v>
      </c>
    </row>
    <row r="13" spans="1:3" ht="13.5" thickBot="1" x14ac:dyDescent="0.25">
      <c r="A13" s="15" t="s">
        <v>23</v>
      </c>
      <c r="B13" s="2">
        <v>2910</v>
      </c>
      <c r="C13" s="5" t="s">
        <v>288</v>
      </c>
    </row>
    <row r="14" spans="1:3" ht="13.5" thickBot="1" x14ac:dyDescent="0.25">
      <c r="A14" s="15" t="s">
        <v>24</v>
      </c>
      <c r="B14" s="2">
        <v>2911</v>
      </c>
      <c r="C14" s="5" t="s">
        <v>289</v>
      </c>
    </row>
    <row r="15" spans="1:3" ht="13.5" thickBot="1" x14ac:dyDescent="0.25">
      <c r="A15" s="15" t="s">
        <v>366</v>
      </c>
      <c r="B15" s="2">
        <v>2912</v>
      </c>
      <c r="C15" s="5" t="s">
        <v>290</v>
      </c>
    </row>
    <row r="16" spans="1:3" ht="13.5" thickBot="1" x14ac:dyDescent="0.25">
      <c r="A16" s="15" t="s">
        <v>367</v>
      </c>
      <c r="B16" s="2">
        <v>2913</v>
      </c>
      <c r="C16" s="5" t="s">
        <v>291</v>
      </c>
    </row>
    <row r="17" spans="1:3" ht="13.5" thickBot="1" x14ac:dyDescent="0.25">
      <c r="A17" s="15" t="s">
        <v>368</v>
      </c>
      <c r="B17" s="2">
        <v>2914</v>
      </c>
      <c r="C17" s="5" t="s">
        <v>292</v>
      </c>
    </row>
    <row r="18" spans="1:3" ht="13.5" thickBot="1" x14ac:dyDescent="0.25">
      <c r="A18" s="15" t="s">
        <v>369</v>
      </c>
      <c r="B18" s="2">
        <v>2915</v>
      </c>
      <c r="C18" s="5" t="s">
        <v>293</v>
      </c>
    </row>
    <row r="19" spans="1:3" ht="13.5" thickBot="1" x14ac:dyDescent="0.25">
      <c r="A19" s="15" t="s">
        <v>370</v>
      </c>
      <c r="B19" s="2">
        <v>2916</v>
      </c>
      <c r="C19" s="5" t="s">
        <v>294</v>
      </c>
    </row>
    <row r="20" spans="1:3" ht="13.5" thickBot="1" x14ac:dyDescent="0.25">
      <c r="A20" s="15" t="s">
        <v>371</v>
      </c>
      <c r="B20" s="2">
        <v>2917</v>
      </c>
      <c r="C20" s="5" t="s">
        <v>295</v>
      </c>
    </row>
    <row r="21" spans="1:3" ht="13.5" thickBot="1" x14ac:dyDescent="0.25">
      <c r="A21" s="15" t="s">
        <v>372</v>
      </c>
      <c r="B21" s="2">
        <v>2918</v>
      </c>
      <c r="C21" s="5" t="s">
        <v>296</v>
      </c>
    </row>
    <row r="22" spans="1:3" ht="13.5" thickBot="1" x14ac:dyDescent="0.25">
      <c r="A22" s="15" t="s">
        <v>373</v>
      </c>
      <c r="B22" s="2">
        <v>2919</v>
      </c>
      <c r="C22" s="5" t="s">
        <v>297</v>
      </c>
    </row>
    <row r="23" spans="1:3" ht="13.5" thickBot="1" x14ac:dyDescent="0.25">
      <c r="A23" s="15" t="s">
        <v>374</v>
      </c>
      <c r="B23" s="2">
        <v>2920</v>
      </c>
      <c r="C23" s="5" t="s">
        <v>298</v>
      </c>
    </row>
    <row r="24" spans="1:3" ht="13.5" thickBot="1" x14ac:dyDescent="0.25">
      <c r="A24" s="15" t="s">
        <v>375</v>
      </c>
      <c r="B24" s="2">
        <v>2921</v>
      </c>
      <c r="C24" s="5" t="s">
        <v>299</v>
      </c>
    </row>
    <row r="25" spans="1:3" ht="13.5" thickBot="1" x14ac:dyDescent="0.25">
      <c r="A25" s="15" t="s">
        <v>376</v>
      </c>
      <c r="B25" s="2">
        <v>2922</v>
      </c>
      <c r="C25" s="5" t="s">
        <v>300</v>
      </c>
    </row>
    <row r="26" spans="1:3" ht="13.5" thickBot="1" x14ac:dyDescent="0.25">
      <c r="A26" s="15" t="s">
        <v>377</v>
      </c>
      <c r="B26" s="2">
        <v>2923</v>
      </c>
      <c r="C26" s="5" t="s">
        <v>301</v>
      </c>
    </row>
    <row r="27" spans="1:3" ht="13.5" thickBot="1" x14ac:dyDescent="0.25">
      <c r="A27" s="15" t="s">
        <v>378</v>
      </c>
      <c r="B27" s="2">
        <v>2924</v>
      </c>
      <c r="C27" s="5" t="s">
        <v>302</v>
      </c>
    </row>
    <row r="28" spans="1:3" ht="13.5" thickBot="1" x14ac:dyDescent="0.25">
      <c r="A28" s="15" t="s">
        <v>379</v>
      </c>
      <c r="B28" s="2">
        <v>2925</v>
      </c>
      <c r="C28" s="5" t="s">
        <v>303</v>
      </c>
    </row>
    <row r="29" spans="1:3" ht="13.5" thickBot="1" x14ac:dyDescent="0.25">
      <c r="A29" s="15" t="s">
        <v>380</v>
      </c>
      <c r="B29" s="2">
        <v>2926</v>
      </c>
      <c r="C29" s="5" t="s">
        <v>304</v>
      </c>
    </row>
    <row r="30" spans="1:3" ht="13.5" thickBot="1" x14ac:dyDescent="0.25">
      <c r="A30" s="15" t="s">
        <v>381</v>
      </c>
      <c r="B30" s="2">
        <v>2927</v>
      </c>
      <c r="C30" s="5" t="s">
        <v>305</v>
      </c>
    </row>
    <row r="31" spans="1:3" ht="13.5" thickBot="1" x14ac:dyDescent="0.25">
      <c r="A31" s="15" t="s">
        <v>382</v>
      </c>
      <c r="B31" s="2">
        <v>2928</v>
      </c>
      <c r="C31" s="5" t="s">
        <v>306</v>
      </c>
    </row>
    <row r="32" spans="1:3" ht="13.5" thickBot="1" x14ac:dyDescent="0.25">
      <c r="A32" s="15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3001</v>
      </c>
      <c r="C4" s="5" t="s">
        <v>308</v>
      </c>
    </row>
    <row r="5" spans="1:3" ht="13.5" thickBot="1" x14ac:dyDescent="0.25">
      <c r="A5" s="15" t="s">
        <v>16</v>
      </c>
      <c r="B5" s="2">
        <v>3002</v>
      </c>
      <c r="C5" s="5" t="s">
        <v>309</v>
      </c>
    </row>
    <row r="6" spans="1:3" ht="26.25" thickBot="1" x14ac:dyDescent="0.25">
      <c r="A6" s="15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2" t="s">
        <v>320</v>
      </c>
      <c r="C4" s="5" t="s">
        <v>108</v>
      </c>
    </row>
    <row r="5" spans="1:3" ht="13.5" thickBot="1" x14ac:dyDescent="0.25">
      <c r="A5" s="1" t="s">
        <v>16</v>
      </c>
      <c r="B5" s="42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2" t="s">
        <v>315</v>
      </c>
      <c r="C4" s="5" t="s">
        <v>110</v>
      </c>
    </row>
    <row r="5" spans="1:3" ht="13.5" thickBot="1" x14ac:dyDescent="0.25">
      <c r="A5" s="1" t="s">
        <v>16</v>
      </c>
      <c r="B5" s="42" t="s">
        <v>316</v>
      </c>
      <c r="C5" s="5" t="s">
        <v>111</v>
      </c>
    </row>
    <row r="6" spans="1:3" ht="13.5" thickBot="1" x14ac:dyDescent="0.25">
      <c r="A6" s="1" t="s">
        <v>362</v>
      </c>
      <c r="B6" s="42" t="s">
        <v>317</v>
      </c>
      <c r="C6" s="5" t="s">
        <v>112</v>
      </c>
    </row>
    <row r="7" spans="1:3" ht="13.5" thickBot="1" x14ac:dyDescent="0.25">
      <c r="A7" s="1" t="s">
        <v>17</v>
      </c>
      <c r="B7" s="42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501</v>
      </c>
      <c r="C4" s="5" t="s">
        <v>117</v>
      </c>
    </row>
    <row r="5" spans="1:3" ht="13.5" thickBot="1" x14ac:dyDescent="0.25">
      <c r="A5" s="15" t="s">
        <v>16</v>
      </c>
      <c r="B5" s="2">
        <v>502</v>
      </c>
      <c r="C5" s="5" t="s">
        <v>118</v>
      </c>
    </row>
    <row r="6" spans="1:3" ht="13.5" thickBot="1" x14ac:dyDescent="0.25">
      <c r="A6" s="15" t="s">
        <v>362</v>
      </c>
      <c r="B6" s="2">
        <v>503</v>
      </c>
      <c r="C6" s="5" t="s">
        <v>119</v>
      </c>
    </row>
    <row r="7" spans="1:3" ht="13.5" thickBot="1" x14ac:dyDescent="0.25">
      <c r="A7" s="15" t="s">
        <v>17</v>
      </c>
      <c r="B7" s="2">
        <v>504</v>
      </c>
      <c r="C7" s="5" t="s">
        <v>120</v>
      </c>
    </row>
    <row r="8" spans="1:3" ht="13.5" thickBot="1" x14ac:dyDescent="0.25">
      <c r="A8" s="15" t="s">
        <v>18</v>
      </c>
      <c r="B8" s="2">
        <v>505</v>
      </c>
      <c r="C8" s="5" t="s">
        <v>121</v>
      </c>
    </row>
    <row r="9" spans="1:3" ht="13.5" thickBot="1" x14ac:dyDescent="0.25">
      <c r="A9" s="15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601</v>
      </c>
      <c r="C4" s="5" t="s">
        <v>123</v>
      </c>
    </row>
    <row r="5" spans="1:3" ht="13.5" thickBot="1" x14ac:dyDescent="0.25">
      <c r="A5" s="16" t="s">
        <v>16</v>
      </c>
      <c r="B5" s="2">
        <v>602</v>
      </c>
      <c r="C5" s="5" t="s">
        <v>124</v>
      </c>
    </row>
    <row r="6" spans="1:3" ht="13.5" thickBot="1" x14ac:dyDescent="0.25">
      <c r="A6" s="16" t="s">
        <v>362</v>
      </c>
      <c r="B6" s="2">
        <v>603</v>
      </c>
      <c r="C6" s="5" t="s">
        <v>125</v>
      </c>
    </row>
    <row r="7" spans="1:3" ht="13.5" thickBot="1" x14ac:dyDescent="0.25">
      <c r="A7" s="16" t="s">
        <v>17</v>
      </c>
      <c r="B7" s="2">
        <v>604</v>
      </c>
      <c r="C7" s="5" t="s">
        <v>126</v>
      </c>
    </row>
    <row r="8" spans="1:3" ht="13.5" thickBot="1" x14ac:dyDescent="0.25">
      <c r="A8" s="16" t="s">
        <v>18</v>
      </c>
      <c r="B8" s="2">
        <v>605</v>
      </c>
      <c r="C8" s="5" t="s">
        <v>127</v>
      </c>
    </row>
    <row r="9" spans="1:3" ht="13.5" thickBot="1" x14ac:dyDescent="0.25">
      <c r="A9" s="16" t="s">
        <v>19</v>
      </c>
      <c r="B9" s="2">
        <v>606</v>
      </c>
      <c r="C9" s="5" t="s">
        <v>128</v>
      </c>
    </row>
    <row r="10" spans="1:3" ht="13.5" thickBot="1" x14ac:dyDescent="0.25">
      <c r="A10" s="16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701</v>
      </c>
      <c r="C4" s="5" t="s">
        <v>141</v>
      </c>
    </row>
    <row r="5" spans="1:3" ht="13.5" thickBot="1" x14ac:dyDescent="0.25">
      <c r="A5" s="15" t="s">
        <v>16</v>
      </c>
      <c r="B5" s="2">
        <v>702</v>
      </c>
      <c r="C5" s="5" t="s">
        <v>142</v>
      </c>
    </row>
    <row r="6" spans="1:3" ht="13.5" thickBot="1" x14ac:dyDescent="0.25">
      <c r="A6" s="15" t="s">
        <v>362</v>
      </c>
      <c r="B6" s="2">
        <v>703</v>
      </c>
      <c r="C6" s="5" t="s">
        <v>143</v>
      </c>
    </row>
    <row r="7" spans="1:3" ht="13.5" thickBot="1" x14ac:dyDescent="0.25">
      <c r="A7" s="15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2022-03-10T12:53:18Z</dcterms:modified>
</cp:coreProperties>
</file>