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92.168.95.252\uk\годовые отчеты 2022\"/>
    </mc:Choice>
  </mc:AlternateContent>
  <bookViews>
    <workbookView xWindow="0" yWindow="0" windowWidth="28800" windowHeight="11700" tabRatio="693" firstSheet="1" activeTab="1"/>
  </bookViews>
  <sheets>
    <sheet name="А_ф.1.1" sheetId="1" r:id="rId1"/>
    <sheet name="И_ф.2.8" sheetId="13" r:id="rId2"/>
    <sheet name="Спр1" sheetId="4" r:id="rId3"/>
    <sheet name="Спр2" sheetId="14" r:id="rId4"/>
    <sheet name="Спр3" sheetId="19" r:id="rId5"/>
    <sheet name="Спр4" sheetId="18" r:id="rId6"/>
    <sheet name="Спр5" sheetId="17" r:id="rId7"/>
    <sheet name="Спр6" sheetId="23" r:id="rId8"/>
    <sheet name="Спр7" sheetId="67" r:id="rId9"/>
    <sheet name="Спр8" sheetId="20" r:id="rId10"/>
    <sheet name="Спр9" sheetId="22" r:id="rId11"/>
    <sheet name="Спр10" sheetId="25" r:id="rId12"/>
    <sheet name="Спр12" sheetId="29" r:id="rId13"/>
    <sheet name="Спр11" sheetId="30" r:id="rId14"/>
    <sheet name="Спр13" sheetId="28" r:id="rId15"/>
    <sheet name="Спр14" sheetId="31" r:id="rId16"/>
    <sheet name="Спр15" sheetId="35" r:id="rId17"/>
    <sheet name="Спр16" sheetId="34" r:id="rId18"/>
    <sheet name="Спр17" sheetId="33" r:id="rId19"/>
    <sheet name="Спр18" sheetId="32" r:id="rId20"/>
    <sheet name="Спр19" sheetId="38" r:id="rId21"/>
    <sheet name="Спр20" sheetId="37" r:id="rId22"/>
    <sheet name="Спр21" sheetId="40" r:id="rId23"/>
    <sheet name="Спр22" sheetId="42" r:id="rId24"/>
    <sheet name="Спр23" sheetId="41" r:id="rId25"/>
    <sheet name="Спр24" sheetId="46" r:id="rId26"/>
    <sheet name="Спр25" sheetId="45" r:id="rId27"/>
    <sheet name="Спр26" sheetId="44" r:id="rId28"/>
    <sheet name="Спр27" sheetId="43" r:id="rId29"/>
    <sheet name="Спр28" sheetId="50" r:id="rId30"/>
    <sheet name="Спр29" sheetId="49" r:id="rId31"/>
    <sheet name="Спр30" sheetId="48" r:id="rId32"/>
    <sheet name="Лист4" sheetId="16" r:id="rId33"/>
  </sheets>
  <externalReferences>
    <externalReference r:id="rId34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13" i="13" l="1"/>
  <c r="D104" i="13" l="1"/>
  <c r="D80" i="13"/>
  <c r="D36" i="13"/>
  <c r="D96" i="13" l="1"/>
  <c r="D64" i="13"/>
  <c r="D82" i="13"/>
  <c r="D83" i="13"/>
  <c r="D84" i="13"/>
  <c r="D85" i="13"/>
  <c r="D102" i="13"/>
  <c r="D66" i="13" l="1"/>
  <c r="D92" i="13"/>
  <c r="D93" i="13"/>
  <c r="D94" i="13"/>
  <c r="D95" i="13"/>
  <c r="D178" i="13" l="1"/>
  <c r="D169" i="13"/>
  <c r="D160" i="13"/>
  <c r="D91" i="13" l="1"/>
  <c r="D89" i="13" s="1"/>
  <c r="D33" i="13" l="1"/>
  <c r="D35" i="13"/>
  <c r="D32" i="13"/>
  <c r="D30" i="13" l="1"/>
  <c r="D29" i="13" s="1"/>
  <c r="D16" i="13"/>
  <c r="D9" i="13"/>
  <c r="D132" i="13"/>
  <c r="D174" i="13"/>
  <c r="D173" i="13"/>
  <c r="D183" i="13"/>
  <c r="D182" i="13"/>
  <c r="D181" i="13"/>
  <c r="D184" i="13" s="1"/>
  <c r="D165" i="13"/>
  <c r="D164" i="13"/>
  <c r="D163" i="13"/>
  <c r="D166" i="13" s="1"/>
  <c r="D156" i="13"/>
  <c r="D157" i="13"/>
  <c r="D12" i="13"/>
  <c r="D172" i="13"/>
  <c r="D175" i="13" s="1"/>
  <c r="D25" i="13" l="1"/>
  <c r="D23" i="13" l="1"/>
  <c r="D137" i="13"/>
  <c r="D135" i="13" s="1"/>
</calcChain>
</file>

<file path=xl/sharedStrings.xml><?xml version="1.0" encoding="utf-8"?>
<sst xmlns="http://schemas.openxmlformats.org/spreadsheetml/2006/main" count="1244" uniqueCount="624">
  <si>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</si>
  <si>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</si>
  <si>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</si>
  <si>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</si>
  <si>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</si>
  <si>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</si>
  <si>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</si>
  <si>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</si>
  <si>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</si>
  <si>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</si>
  <si>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</si>
  <si>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</si>
  <si>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</si>
  <si>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</si>
  <si>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</si>
  <si>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t>Гкал/час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</si>
  <si>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</si>
  <si>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</si>
  <si>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</si>
  <si>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</si>
  <si>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</si>
  <si>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</si>
  <si>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</si>
  <si>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</si>
  <si>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</si>
  <si>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</si>
  <si>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Предоставляется через прямые договоры с собственниками</t>
  </si>
  <si>
    <t>нат.показ.</t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</si>
  <si>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</si>
  <si>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</si>
  <si>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</si>
  <si>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</si>
  <si>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</si>
  <si>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задолженность потребителей</t>
    </r>
  </si>
  <si>
    <t>Получено денежных средств, в т. ч: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</si>
  <si>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</si>
  <si>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</si>
  <si>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</si>
  <si>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</si>
  <si>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</si>
  <si>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</si>
  <si>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</si>
  <si>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</si>
  <si>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</si>
  <si>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</si>
  <si>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</si>
  <si>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</si>
  <si>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</si>
  <si>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</si>
  <si>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</si>
  <si>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</si>
  <si>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</si>
  <si>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</si>
  <si>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</si>
  <si>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</si>
  <si>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</si>
  <si>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</si>
  <si>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</si>
  <si>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</si>
  <si>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</si>
  <si>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</si>
  <si>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</si>
  <si>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</si>
  <si>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</si>
  <si>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</si>
  <si>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</si>
  <si>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</si>
  <si>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</si>
  <si>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</si>
  <si>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</si>
  <si>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</si>
  <si>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</si>
  <si>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</si>
  <si>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</si>
  <si>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</si>
  <si>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</si>
  <si>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</si>
  <si>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</si>
  <si>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</si>
  <si>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</si>
  <si>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</si>
  <si>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</si>
  <si>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</si>
  <si>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</si>
  <si>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</si>
  <si>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</si>
  <si>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</si>
  <si>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</si>
  <si>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</si>
  <si>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</si>
  <si>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</si>
  <si>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</si>
  <si>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</si>
  <si>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</si>
  <si>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</si>
  <si>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</si>
  <si>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</si>
  <si>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</si>
  <si>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</si>
  <si>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</si>
  <si>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</si>
  <si>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</si>
  <si>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</si>
  <si>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</si>
  <si>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</si>
  <si>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</si>
  <si>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</si>
  <si>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</si>
  <si>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</si>
  <si>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</si>
  <si>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</si>
  <si>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</si>
  <si>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</si>
  <si>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</si>
  <si>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</si>
  <si>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</si>
  <si>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</si>
  <si>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</si>
  <si>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</si>
  <si>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</si>
  <si>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</si>
  <si>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</si>
  <si>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</si>
  <si>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</si>
  <si>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</si>
  <si>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</si>
  <si>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</si>
  <si>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</si>
  <si>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</si>
  <si>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</si>
  <si>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</si>
  <si>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</si>
  <si>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</si>
  <si>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</si>
  <si>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</si>
  <si>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</si>
  <si>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</si>
  <si>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</si>
  <si>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</si>
  <si>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</si>
  <si>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</si>
  <si>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</si>
  <si>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</si>
  <si>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</si>
  <si>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</si>
  <si>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</si>
  <si>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</si>
  <si>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</si>
  <si>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</si>
  <si>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</si>
  <si>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</si>
  <si>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</si>
  <si>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</si>
  <si>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</si>
  <si>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</si>
  <si>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</si>
  <si>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</si>
  <si>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Квартирные</t>
  </si>
  <si>
    <t>На лестничной клетке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</si>
  <si>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</si>
  <si>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</si>
  <si>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</si>
  <si>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</si>
  <si>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</si>
  <si>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</si>
  <si>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</si>
  <si>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</si>
  <si>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</si>
  <si>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</si>
  <si>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</si>
  <si>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</si>
  <si>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</si>
  <si>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</si>
  <si>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</si>
  <si>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</si>
  <si>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</si>
  <si>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</si>
  <si>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</si>
  <si>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</si>
  <si>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</si>
  <si>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</si>
  <si>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</si>
  <si>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</si>
  <si>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</si>
  <si>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</si>
  <si>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</si>
  <si>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</si>
  <si>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</si>
  <si>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</si>
  <si>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</si>
  <si>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</si>
  <si>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</si>
  <si>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</si>
  <si>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</si>
  <si>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</si>
  <si>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</si>
  <si>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</si>
  <si>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</si>
  <si>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</si>
  <si>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</si>
  <si>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</si>
  <si>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</si>
  <si>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</si>
  <si>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</si>
  <si>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</si>
  <si>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</si>
  <si>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</si>
  <si>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</si>
  <si>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</si>
  <si>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</si>
  <si>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</si>
  <si>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</si>
  <si>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</si>
  <si>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</si>
  <si>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</si>
  <si>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</si>
  <si>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</si>
  <si>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</si>
  <si>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</si>
  <si>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</si>
  <si>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</si>
  <si>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</si>
  <si>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</si>
  <si>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</si>
  <si>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</si>
  <si>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</si>
  <si>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</si>
  <si>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</si>
  <si>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</si>
  <si>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</si>
  <si>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</si>
  <si>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</si>
  <si>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</si>
  <si>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</si>
  <si>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</si>
  <si>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</si>
  <si>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</si>
  <si>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</si>
  <si>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</si>
  <si>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</si>
  <si>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</si>
  <si>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</si>
  <si>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</si>
  <si>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</si>
  <si>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</si>
  <si>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Центральное</t>
  </si>
  <si>
    <t>Комбинированное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</si>
  <si>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</si>
  <si>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</si>
  <si>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</si>
  <si>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Центральное (открытая система)</t>
  </si>
  <si>
    <t>Центральное (закрытая система)</t>
  </si>
  <si>
    <t>Квартирное (квартирный котел)</t>
  </si>
  <si>
    <t>Автономное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</si>
  <si>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</si>
  <si>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</si>
  <si>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</si>
  <si>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</si>
  <si>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</si>
  <si>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</si>
  <si>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</si>
  <si>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</si>
  <si>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</si>
  <si>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</si>
  <si>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</si>
  <si>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</si>
  <si>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</si>
  <si>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</si>
  <si>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</si>
  <si>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</si>
  <si>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</si>
  <si>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</si>
  <si>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</si>
  <si>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</si>
  <si>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</si>
  <si>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</si>
  <si>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</si>
  <si>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</si>
  <si>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</si>
  <si>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</si>
  <si>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</si>
  <si>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</si>
  <si>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</si>
  <si>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</si>
  <si>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</si>
  <si>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</si>
  <si>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</si>
  <si>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</si>
  <si>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</si>
  <si>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</si>
  <si>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</si>
  <si>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</si>
  <si>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</si>
  <si>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</si>
  <si>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</si>
  <si>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</si>
  <si>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</si>
  <si>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</si>
  <si>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</si>
  <si>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</si>
  <si>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</si>
  <si>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</si>
  <si>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</si>
  <si>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</si>
  <si>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</si>
  <si>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</si>
  <si>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</si>
  <si>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</si>
  <si>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</si>
  <si>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</si>
  <si>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</si>
  <si>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</si>
  <si>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0301</t>
  </si>
  <si>
    <t>0302</t>
  </si>
  <si>
    <t>0303</t>
  </si>
  <si>
    <t>0304</t>
  </si>
  <si>
    <t>0202</t>
  </si>
  <si>
    <t>0201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</si>
  <si>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</si>
  <si>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</si>
  <si>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</si>
  <si>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</si>
  <si>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</si>
  <si>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</si>
  <si>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</si>
  <si>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</si>
  <si>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</si>
  <si>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</si>
  <si>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</si>
  <si>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</si>
  <si>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</si>
  <si>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</si>
  <si>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</si>
  <si>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</si>
  <si>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</si>
  <si>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</si>
  <si>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</si>
  <si>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</si>
  <si>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</si>
  <si>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</si>
  <si>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</si>
  <si>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</si>
  <si>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</si>
  <si>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</si>
  <si>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</si>
  <si>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</si>
  <si>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</si>
  <si>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</si>
  <si>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</si>
  <si>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</si>
  <si>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</si>
  <si>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</si>
  <si>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</si>
  <si>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</si>
  <si>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</si>
  <si>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</si>
  <si>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</si>
  <si>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руб.</t>
  </si>
  <si>
    <t>1.</t>
  </si>
  <si>
    <t>3.</t>
  </si>
  <si>
    <t>м.</t>
  </si>
  <si>
    <t>пог.м.</t>
  </si>
  <si>
    <r>
      <t>1.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</si>
  <si>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</si>
  <si>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</si>
  <si>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</si>
  <si>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</si>
  <si>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</si>
  <si>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</si>
  <si>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</si>
  <si>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</si>
  <si>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</si>
  <si>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</si>
  <si>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</si>
  <si>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</si>
  <si>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</si>
  <si>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</si>
  <si>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</si>
  <si>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</si>
  <si>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</si>
  <si>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</si>
  <si>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</si>
  <si>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</si>
  <si>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</si>
  <si>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</si>
  <si>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</si>
  <si>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</si>
  <si>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</si>
  <si>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</si>
  <si>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</si>
  <si>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</si>
  <si>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</si>
  <si>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</si>
  <si>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</si>
  <si>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</si>
  <si>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</si>
  <si>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</si>
  <si>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</si>
  <si>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</si>
  <si>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</si>
  <si>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</si>
  <si>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</si>
  <si>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</si>
  <si>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</si>
  <si>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</si>
  <si>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кг.</t>
  </si>
  <si>
    <t>Единица измерения</t>
  </si>
  <si>
    <t>кВт</t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</si>
  <si>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</si>
  <si>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</si>
  <si>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</si>
  <si>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</si>
  <si>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</si>
  <si>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</si>
  <si>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</si>
  <si>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</si>
  <si>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</si>
  <si>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</si>
  <si>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</si>
  <si>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</si>
  <si>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</si>
  <si>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</si>
  <si>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</si>
  <si>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</si>
  <si>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Вид коммунальной услуги - Горячее водоснабжение</t>
  </si>
  <si>
    <t>35.2</t>
  </si>
  <si>
    <t>36.2</t>
  </si>
  <si>
    <t>37.2</t>
  </si>
  <si>
    <t>38.2</t>
  </si>
  <si>
    <t>39.2</t>
  </si>
  <si>
    <t>40.2</t>
  </si>
  <si>
    <t>41.2</t>
  </si>
  <si>
    <t>42.2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</si>
  <si>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</si>
  <si>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</si>
  <si>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</si>
  <si>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</si>
  <si>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</si>
  <si>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</si>
  <si>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</si>
  <si>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</si>
  <si>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</si>
  <si>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</si>
  <si>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</si>
  <si>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</si>
  <si>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</si>
  <si>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</si>
  <si>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</si>
  <si>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</si>
  <si>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</si>
  <si>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</si>
  <si>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</si>
  <si>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</si>
  <si>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</si>
  <si>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</si>
  <si>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</si>
  <si>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</si>
  <si>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</si>
  <si>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</si>
  <si>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</si>
  <si>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</si>
  <si>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</si>
  <si>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</si>
  <si>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содержание дома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</si>
  <si>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текущий  ремонт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</si>
  <si>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за услуги управления 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</si>
  <si>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потребителей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</si>
  <si>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целевых взносов от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</si>
  <si>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субсидий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</si>
  <si>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</si>
  <si>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прочие поступления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</si>
  <si>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</si>
  <si>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</si>
  <si>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</si>
  <si>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задолженность потребителей</t>
    </r>
  </si>
  <si>
    <t>Всего денежных средств с учетом остатков</t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</si>
  <si>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</si>
  <si>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</si>
  <si>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</si>
  <si>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</si>
  <si>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</si>
  <si>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</si>
  <si>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</si>
  <si>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</si>
  <si>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</si>
  <si>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 xml:space="preserve"> </t>
  </si>
  <si>
    <t>Детальный перечень выполненых работ (оказанных услуг) в рамках выбранной работы (услуги)</t>
  </si>
  <si>
    <t>ЦО</t>
  </si>
  <si>
    <t>Гидравлическое испытание трубопроводов систем отопления</t>
  </si>
  <si>
    <t>дом</t>
  </si>
  <si>
    <t>Комплекс работ по ревизии элеваторных узлов (тепловых пунктов)</t>
  </si>
  <si>
    <t>1 шт.</t>
  </si>
  <si>
    <t xml:space="preserve">ЦО </t>
  </si>
  <si>
    <t>Ликвидация воздушных пробок в системе отопления, в  стояке</t>
  </si>
  <si>
    <t>ГВС</t>
  </si>
  <si>
    <t>Ликвидация воздушных пробок в системе ГВС, в стояке</t>
  </si>
  <si>
    <t>21.4</t>
  </si>
  <si>
    <t>Работы по содержанию систем ХВС, ГВС, отопления и водоотведения</t>
  </si>
  <si>
    <t>21.5</t>
  </si>
  <si>
    <t>шт</t>
  </si>
  <si>
    <t>Смена кабеля/провода</t>
  </si>
  <si>
    <t>21.6</t>
  </si>
  <si>
    <t>Работы по содержанию крыш</t>
  </si>
  <si>
    <t>Очистка кровли от снега</t>
  </si>
  <si>
    <t>Ремонт кровли</t>
  </si>
  <si>
    <t>Навеска замка</t>
  </si>
  <si>
    <t>21.7</t>
  </si>
  <si>
    <t>Работы по содержанию подвалов</t>
  </si>
  <si>
    <t>Осмотр инженерных систем в подвальных помещениях</t>
  </si>
  <si>
    <t>Ремонт продухов</t>
  </si>
  <si>
    <t>Откачка воды из додвала</t>
  </si>
  <si>
    <t>21.8</t>
  </si>
  <si>
    <t>Работы по содержанию фасадов</t>
  </si>
  <si>
    <t>Ремонт и окраска фасадов</t>
  </si>
  <si>
    <t>21.9</t>
  </si>
  <si>
    <t>Работы по содержанию фундамента, цоколей и отмосток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</si>
  <si>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</si>
  <si>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</si>
  <si>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</si>
  <si>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</si>
  <si>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</si>
  <si>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</si>
  <si>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</si>
  <si>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</si>
  <si>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</si>
  <si>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</si>
  <si>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</si>
  <si>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</si>
  <si>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</si>
  <si>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</si>
  <si>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</si>
  <si>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</si>
  <si>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</si>
  <si>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</si>
  <si>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</si>
  <si>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</si>
  <si>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</si>
  <si>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ул. Комарова, д. 18/2</t>
  </si>
  <si>
    <t>21.12</t>
  </si>
  <si>
    <t>Работы по содержанию и ремонту мусоропроводов</t>
  </si>
  <si>
    <t>Очистка помещений от мусора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</si>
  <si>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</si>
  <si>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</si>
  <si>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>ХВС</t>
  </si>
  <si>
    <t>Очистка кровли от снега и наледи</t>
  </si>
  <si>
    <t>Очистка желобов кровли от мусора</t>
  </si>
  <si>
    <t>Работы по содержанию электрооборудования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</si>
  <si>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</si>
  <si>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</si>
  <si>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</si>
  <si>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</si>
  <si>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</si>
  <si>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</si>
  <si>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</si>
  <si>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</si>
  <si>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</si>
  <si>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</si>
  <si>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</si>
  <si>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</si>
  <si>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</si>
  <si>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№ 2004</t>
  </si>
  <si>
    <t>11 ноября 2020 г.</t>
  </si>
  <si>
    <t>Отчет об исполнении управляющей организацией договора управления за 2022г.</t>
  </si>
  <si>
    <t>01.01.2022г.</t>
  </si>
  <si>
    <t>31.12.2022г.</t>
  </si>
  <si>
    <t>Разборка трубопроводов из водогазопроводных труб в зданиях и сооружениях на резьбе диаметром до 32 мм</t>
  </si>
  <si>
    <t>Прокладка трубопроводов отопления при стояковой системе из многослойных металлополимерных труб диаметром 20 мм</t>
  </si>
  <si>
    <t>Прокладка внутренних трубопроводов водоснабжения и отопления из многослойных полипропиленовых труб, из заранее собранных узлов, наружным диаметром: 25 мм</t>
  </si>
  <si>
    <t>Сборка узла трубопровода водоснабжения и отопления из многослойного полипропилена, армированного стекловолокном, раструбная сварка, наружный диаметр: 25 мм</t>
  </si>
  <si>
    <t>Установка вентилей, задвижек, затворов, клапанов обратных, кранов проходных на трубопроводах из стальных труб диаметром до 100 мм</t>
  </si>
  <si>
    <t>Смена сопла</t>
  </si>
  <si>
    <t xml:space="preserve">Установка хомута диаметром 50 мм </t>
  </si>
  <si>
    <t xml:space="preserve">Установка хомута диаметром 25 мм </t>
  </si>
  <si>
    <t>ХВС, кв.6</t>
  </si>
  <si>
    <t>Смена внутренних трубопроводов из стальных труб диаметром до 50 мм</t>
  </si>
  <si>
    <t>Врезка в действующие внутренние сети трубопроводов отопления и водоснабжения диаметром 15 мм</t>
  </si>
  <si>
    <t>Прокладка внутренних трубопроводов водоснабжения и отопления из многослойных полипропиленовых труб, из заранее собранных узлов, наружным диаметром: 32 мм</t>
  </si>
  <si>
    <t>Сборка узла трубопровода водоснабжения и отопления из многослойного полипропилена, армированного стекловолокном, раструбная сварка, наружный диаметр: 32 мм</t>
  </si>
  <si>
    <t>Замена участка канализационного трубопровода кв.102,103,106,107</t>
  </si>
  <si>
    <t>Прокладка трубопроводов канализации из полиэтиленовых труб высокой плотности диаметром 110 мм</t>
  </si>
  <si>
    <t>Прокладка трубопроводов канализации из полиэтиленовых труб высокой плотности диаметром 50 мм</t>
  </si>
  <si>
    <t>кв.6 (муницип.)</t>
  </si>
  <si>
    <t>Установка унитаза (без стоимости унитаза)</t>
  </si>
  <si>
    <t>Очистка канализационной сети внутренней</t>
  </si>
  <si>
    <t>Смена ламп светодиодных вход в под.2, л/к</t>
  </si>
  <si>
    <t>Смена ламп светодиодных в под.2 эт.1,2,5</t>
  </si>
  <si>
    <t>Смена ламп в подъезде</t>
  </si>
  <si>
    <t>Смена ламп в подвале</t>
  </si>
  <si>
    <t>Смена светильников светодиодных</t>
  </si>
  <si>
    <t>Ремонт освещения на л/кл. Замена провода</t>
  </si>
  <si>
    <t>Демонтаж кабеля</t>
  </si>
  <si>
    <t>Кабель двух-четырехжильный по установленным конструкциям и лоткам с установкой ответвительных коробок в помещениях с нормальной средой сечением жилы до 10 мм2</t>
  </si>
  <si>
    <t>Окраска масляными составами ранее окрашенных поверхностей труб стальных за 2 раза (газовые трубы)</t>
  </si>
  <si>
    <t>газ</t>
  </si>
  <si>
    <t>Ремонт газопровода</t>
  </si>
  <si>
    <t>Шторобление и заделка монтажного отверстия -2 м2</t>
  </si>
  <si>
    <t>Пробивка в кирпичных стенах борозд площадью сечения до 50 см2</t>
  </si>
  <si>
    <t>Заделка кирпичом гнезд, борозд и концов балок</t>
  </si>
  <si>
    <t>Заделка монтажного отверстия в МОП в под. 1</t>
  </si>
  <si>
    <t>Ремонт внутренней поверхности кирпичных стен при глубине заделки в 1 кирпич площадью в одном месте до 1 м2</t>
  </si>
  <si>
    <t>Ремонт штукатурки внутренних стен по камню известковым раствором площадью отдельных мест до 10 м2 толщиной слоя до 20 мм</t>
  </si>
  <si>
    <t>Покрытие поверхностей грунтовкой глубокого проникновения за 2 раза стен</t>
  </si>
  <si>
    <t>Окрашивание водоэмульсионными составами поверхностей стен, ранее окрашенных водоэмульсионной краской с расчисткой старой краски до 35%</t>
  </si>
  <si>
    <t>Ревизия и очистка желобов</t>
  </si>
  <si>
    <t>Очистка кровель от наледи и сосулек по периметру ширина очистки 1,5 м</t>
  </si>
  <si>
    <t>Ремонт ВРУ. Демонтаж автомат одно-, двух-, трехполюсный, устанавливаемый на конструкции на полу, на ток до 100 А</t>
  </si>
  <si>
    <t>Автомат одно-, двух-, трехполюсный, устанавливаемый на конструкции на стене или колонне, на ток до 100 А</t>
  </si>
  <si>
    <t>Демонтаж провод групповой осветительных сетей в защитной оболочке или кабель двух-трехжильный под штукатурку по стенам или в бороздах</t>
  </si>
  <si>
    <t>Провод групповой осветительных сетей в защитной оболочке или кабель двух-трехжильный под штукатурку по стенам или в бороздах</t>
  </si>
  <si>
    <t>Смена выключателей</t>
  </si>
  <si>
    <t>Ремонт штукатурки внутренних стен по камню и бетону цементно-известковым раствором, площадью отдельных мест до 1 м2 толщиной слоя до 20 мм</t>
  </si>
  <si>
    <t>Окрашивание водоэмульсионными составами поверхностей потолков, ранее окрашенных водоэмульсионной краской, с расчисткой старой краски до 35%</t>
  </si>
  <si>
    <t>Очистка желобов от мусора</t>
  </si>
  <si>
    <t>Устранение следов протечек после залива с кровли кв.18</t>
  </si>
  <si>
    <t>Демонтаж радиаторов весом до 80 кг</t>
  </si>
  <si>
    <t>Восстановление отопления на лестничной клетке 6 подъезд</t>
  </si>
  <si>
    <t>Установка радиаторов чугунных</t>
  </si>
  <si>
    <t>Смена вентилей и клапанов обратных муфтовых диаметром до 20 мм</t>
  </si>
  <si>
    <t>Установка заглушек диаметром трубопроводов до 100 мм</t>
  </si>
  <si>
    <t>Смена отдельных участков трубопроводов с заготовкой труб в построечных условиях диаметром 15 мм</t>
  </si>
  <si>
    <t>Смена сгонов у трубопроводов диаметром до 20 мм</t>
  </si>
  <si>
    <t>Смена вентилей и клапанов обратных муфтовых диаметром до 32 мм</t>
  </si>
  <si>
    <t>Разборка трубопроводов из водогазопроводных труб диаметром до 32 мм</t>
  </si>
  <si>
    <t>Устранение течи ЦО кв.100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</si>
</sst>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6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name val="Symbol"/>
      <family val="1"/>
      <charset val="2"/>
    </font>
    <font>
      <sz val="7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name val="Courier New"/>
      <family val="3"/>
      <charset val="204"/>
    </font>
    <font>
      <sz val="12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8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15" fillId="0" borderId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1" fillId="23" borderId="7" applyNumberFormat="0" applyFont="0" applyAlignment="0" applyProtection="0"/>
    <xf numFmtId="0" fontId="28" fillId="2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5" fillId="16" borderId="0" applyNumberFormat="0" applyBorder="0" applyAlignment="0" applyProtection="0"/>
    <xf numFmtId="0" fontId="16" fillId="17" borderId="0" applyNumberFormat="0" applyBorder="0" applyAlignment="0" applyProtection="0"/>
    <xf numFmtId="0" fontId="35" fillId="17" borderId="0" applyNumberFormat="0" applyBorder="0" applyAlignment="0" applyProtection="0"/>
    <xf numFmtId="0" fontId="16" fillId="18" borderId="0" applyNumberFormat="0" applyBorder="0" applyAlignment="0" applyProtection="0"/>
    <xf numFmtId="0" fontId="35" fillId="18" borderId="0" applyNumberFormat="0" applyBorder="0" applyAlignment="0" applyProtection="0"/>
    <xf numFmtId="0" fontId="16" fillId="13" borderId="0" applyNumberFormat="0" applyBorder="0" applyAlignment="0" applyProtection="0"/>
    <xf numFmtId="0" fontId="35" fillId="13" borderId="0" applyNumberFormat="0" applyBorder="0" applyAlignment="0" applyProtection="0"/>
    <xf numFmtId="0" fontId="16" fillId="14" borderId="0" applyNumberFormat="0" applyBorder="0" applyAlignment="0" applyProtection="0"/>
    <xf numFmtId="0" fontId="35" fillId="14" borderId="0" applyNumberFormat="0" applyBorder="0" applyAlignment="0" applyProtection="0"/>
    <xf numFmtId="0" fontId="16" fillId="19" borderId="0" applyNumberFormat="0" applyBorder="0" applyAlignment="0" applyProtection="0"/>
    <xf numFmtId="0" fontId="35" fillId="19" borderId="0" applyNumberFormat="0" applyBorder="0" applyAlignment="0" applyProtection="0"/>
    <xf numFmtId="0" fontId="25" fillId="7" borderId="1" applyNumberFormat="0" applyAlignment="0" applyProtection="0"/>
    <xf numFmtId="0" fontId="36" fillId="7" borderId="1" applyNumberFormat="0" applyAlignment="0" applyProtection="0"/>
    <xf numFmtId="0" fontId="28" fillId="20" borderId="8" applyNumberFormat="0" applyAlignment="0" applyProtection="0"/>
    <xf numFmtId="0" fontId="37" fillId="20" borderId="8" applyNumberFormat="0" applyAlignment="0" applyProtection="0"/>
    <xf numFmtId="0" fontId="18" fillId="20" borderId="1" applyNumberFormat="0" applyAlignment="0" applyProtection="0"/>
    <xf numFmtId="0" fontId="38" fillId="20" borderId="1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9" fillId="0" borderId="9" applyNumberFormat="0" applyFill="0" applyAlignment="0" applyProtection="0"/>
    <xf numFmtId="0" fontId="19" fillId="21" borderId="2" applyNumberFormat="0" applyAlignment="0" applyProtection="0"/>
    <xf numFmtId="0" fontId="40" fillId="21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41" fillId="22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7" fillId="3" borderId="0" applyNumberFormat="0" applyBorder="0" applyAlignment="0" applyProtection="0"/>
    <xf numFmtId="0" fontId="4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23" borderId="7" applyNumberFormat="0" applyFont="0" applyAlignment="0" applyProtection="0"/>
    <xf numFmtId="0" fontId="33" fillId="23" borderId="7" applyNumberFormat="0" applyFont="0" applyAlignment="0" applyProtection="0"/>
    <xf numFmtId="9" fontId="33" fillId="0" borderId="0" applyFont="0" applyFill="0" applyBorder="0" applyAlignment="0" applyProtection="0"/>
    <xf numFmtId="0" fontId="26" fillId="0" borderId="6" applyNumberFormat="0" applyFill="0" applyAlignment="0" applyProtection="0"/>
    <xf numFmtId="0" fontId="44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21" fillId="4" borderId="0" applyNumberFormat="0" applyBorder="0" applyAlignment="0" applyProtection="0"/>
    <xf numFmtId="0" fontId="46" fillId="4" borderId="0" applyNumberFormat="0" applyBorder="0" applyAlignment="0" applyProtection="0"/>
    <xf numFmtId="0" fontId="47" fillId="0" borderId="10" applyBorder="0" applyAlignment="0">
      <alignment horizontal="justify" wrapText="1"/>
    </xf>
    <xf numFmtId="0" fontId="54" fillId="0" borderId="0"/>
    <xf numFmtId="0" fontId="54" fillId="0" borderId="0"/>
  </cellStyleXfs>
  <cellXfs count="138">
    <xf numFmtId="0" fontId="0" fillId="0" borderId="0" xfId="0"/>
    <xf numFmtId="0" fontId="4" fillId="0" borderId="11" xfId="0" applyFont="1" applyBorder="1" applyAlignment="1">
      <alignment horizontal="left" vertical="top" wrapText="1" inden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9" fillId="0" borderId="0" xfId="0" applyFont="1"/>
    <xf numFmtId="0" fontId="2" fillId="0" borderId="12" xfId="0" applyFont="1" applyBorder="1" applyAlignment="1">
      <alignment wrapText="1"/>
    </xf>
    <xf numFmtId="0" fontId="12" fillId="0" borderId="0" xfId="0" applyFont="1"/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wrapText="1"/>
    </xf>
    <xf numFmtId="0" fontId="13" fillId="0" borderId="14" xfId="0" applyFont="1" applyBorder="1" applyAlignment="1">
      <alignment horizontal="center" vertical="top" wrapText="1"/>
    </xf>
    <xf numFmtId="0" fontId="4" fillId="0" borderId="0" xfId="0" applyFont="1"/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12" fillId="0" borderId="0" xfId="0" applyFont="1" applyAlignment="1"/>
    <xf numFmtId="0" fontId="2" fillId="0" borderId="11" xfId="0" applyFont="1" applyBorder="1" applyAlignment="1">
      <alignment horizontal="left" vertical="top" wrapText="1" indent="1"/>
    </xf>
    <xf numFmtId="0" fontId="2" fillId="0" borderId="11" xfId="0" applyFont="1" applyBorder="1" applyAlignment="1">
      <alignment vertical="top" wrapText="1"/>
    </xf>
    <xf numFmtId="16" fontId="2" fillId="0" borderId="11" xfId="0" applyNumberFormat="1" applyFont="1" applyBorder="1" applyAlignment="1">
      <alignment horizontal="left" vertical="top" wrapText="1" indent="1"/>
    </xf>
    <xf numFmtId="0" fontId="14" fillId="0" borderId="0" xfId="0" applyFont="1"/>
    <xf numFmtId="0" fontId="4" fillId="0" borderId="15" xfId="0" applyFont="1" applyBorder="1" applyAlignment="1">
      <alignment horizontal="left" vertical="top" wrapText="1" indent="1"/>
    </xf>
    <xf numFmtId="0" fontId="4" fillId="0" borderId="15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0" fillId="0" borderId="15" xfId="0" applyBorder="1"/>
    <xf numFmtId="0" fontId="4" fillId="0" borderId="15" xfId="0" applyFont="1" applyFill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8" fillId="0" borderId="15" xfId="0" applyFont="1" applyBorder="1" applyAlignment="1">
      <alignment horizontal="center" vertical="top" wrapText="1"/>
    </xf>
    <xf numFmtId="0" fontId="10" fillId="0" borderId="15" xfId="0" applyFont="1" applyBorder="1" applyAlignment="1">
      <alignment vertical="top" wrapText="1"/>
    </xf>
    <xf numFmtId="0" fontId="4" fillId="0" borderId="15" xfId="0" applyFont="1" applyFill="1" applyBorder="1" applyAlignment="1">
      <alignment horizontal="left" vertical="top" wrapText="1" indent="1"/>
    </xf>
    <xf numFmtId="0" fontId="4" fillId="0" borderId="15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wrapText="1"/>
    </xf>
    <xf numFmtId="0" fontId="3" fillId="0" borderId="15" xfId="0" applyFont="1" applyBorder="1" applyAlignment="1">
      <alignment horizontal="center" wrapText="1"/>
    </xf>
    <xf numFmtId="0" fontId="2" fillId="0" borderId="15" xfId="0" applyFont="1" applyFill="1" applyBorder="1" applyAlignment="1">
      <alignment vertical="top" wrapText="1"/>
    </xf>
    <xf numFmtId="0" fontId="10" fillId="0" borderId="15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 horizontal="left" vertical="top" indent="1"/>
    </xf>
    <xf numFmtId="0" fontId="8" fillId="0" borderId="15" xfId="0" applyFont="1" applyFill="1" applyBorder="1" applyAlignment="1">
      <alignment horizontal="center" vertical="top" wrapText="1"/>
    </xf>
    <xf numFmtId="0" fontId="48" fillId="0" borderId="15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horizontal="left" vertical="top" wrapText="1" indent="4"/>
    </xf>
    <xf numFmtId="0" fontId="10" fillId="0" borderId="15" xfId="0" applyFont="1" applyBorder="1" applyAlignment="1">
      <alignment wrapText="1"/>
    </xf>
    <xf numFmtId="166" fontId="2" fillId="0" borderId="15" xfId="0" applyNumberFormat="1" applyFont="1" applyBorder="1" applyAlignment="1">
      <alignment horizontal="center" vertical="top" wrapText="1"/>
    </xf>
    <xf numFmtId="165" fontId="2" fillId="0" borderId="15" xfId="111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wrapText="1"/>
    </xf>
    <xf numFmtId="2" fontId="2" fillId="0" borderId="15" xfId="0" applyNumberFormat="1" applyFont="1" applyBorder="1" applyAlignment="1">
      <alignment horizontal="center" vertical="top" wrapText="1"/>
    </xf>
    <xf numFmtId="0" fontId="2" fillId="0" borderId="15" xfId="0" applyFont="1" applyBorder="1" applyAlignment="1">
      <alignment horizontal="left" vertical="top" wrapText="1" indent="1"/>
    </xf>
    <xf numFmtId="0" fontId="49" fillId="0" borderId="15" xfId="0" applyFont="1" applyBorder="1" applyAlignment="1">
      <alignment horizontal="left" wrapText="1" indent="4"/>
    </xf>
    <xf numFmtId="165" fontId="2" fillId="0" borderId="15" xfId="0" applyNumberFormat="1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32" fillId="0" borderId="15" xfId="79" applyBorder="1" applyAlignment="1" applyProtection="1">
      <alignment horizontal="center" vertical="center" wrapText="1"/>
    </xf>
    <xf numFmtId="0" fontId="32" fillId="0" borderId="0" xfId="79" applyAlignment="1" applyProtection="1">
      <alignment horizontal="center" vertical="center"/>
    </xf>
    <xf numFmtId="0" fontId="2" fillId="24" borderId="12" xfId="0" applyFont="1" applyFill="1" applyBorder="1" applyAlignment="1">
      <alignment wrapText="1"/>
    </xf>
    <xf numFmtId="4" fontId="10" fillId="24" borderId="15" xfId="0" applyNumberFormat="1" applyFont="1" applyFill="1" applyBorder="1" applyAlignment="1">
      <alignment horizontal="right" vertical="top" wrapText="1"/>
    </xf>
    <xf numFmtId="0" fontId="6" fillId="0" borderId="15" xfId="0" applyFont="1" applyBorder="1" applyAlignment="1">
      <alignment vertical="top" wrapText="1"/>
    </xf>
    <xf numFmtId="0" fontId="7" fillId="0" borderId="15" xfId="0" applyFont="1" applyFill="1" applyBorder="1" applyAlignment="1">
      <alignment horizontal="left" wrapText="1" indent="4"/>
    </xf>
    <xf numFmtId="0" fontId="2" fillId="0" borderId="15" xfId="0" applyFont="1" applyFill="1" applyBorder="1" applyAlignment="1">
      <alignment horizontal="right" vertical="top" wrapText="1"/>
    </xf>
    <xf numFmtId="4" fontId="2" fillId="0" borderId="15" xfId="0" applyNumberFormat="1" applyFont="1" applyFill="1" applyBorder="1" applyAlignment="1">
      <alignment horizontal="right" vertical="top" wrapText="1"/>
    </xf>
    <xf numFmtId="0" fontId="2" fillId="0" borderId="15" xfId="0" applyFont="1" applyFill="1" applyBorder="1" applyAlignment="1">
      <alignment horizontal="left" vertical="top" wrapText="1" indent="1"/>
    </xf>
    <xf numFmtId="0" fontId="2" fillId="0" borderId="15" xfId="0" applyFont="1" applyFill="1" applyBorder="1" applyAlignment="1">
      <alignment wrapText="1"/>
    </xf>
    <xf numFmtId="0" fontId="2" fillId="0" borderId="15" xfId="0" applyFont="1" applyFill="1" applyBorder="1" applyAlignment="1">
      <alignment horizontal="center" vertical="top" wrapText="1"/>
    </xf>
    <xf numFmtId="4" fontId="10" fillId="0" borderId="15" xfId="0" applyNumberFormat="1" applyFont="1" applyFill="1" applyBorder="1" applyAlignment="1">
      <alignment horizontal="right" vertical="top" wrapText="1"/>
    </xf>
    <xf numFmtId="0" fontId="49" fillId="0" borderId="15" xfId="0" applyFont="1" applyFill="1" applyBorder="1" applyAlignment="1">
      <alignment horizontal="left" wrapText="1" indent="4"/>
    </xf>
    <xf numFmtId="165" fontId="2" fillId="0" borderId="15" xfId="111" applyFont="1" applyFill="1" applyBorder="1" applyAlignment="1">
      <alignment horizontal="right" vertical="top" wrapText="1"/>
    </xf>
    <xf numFmtId="165" fontId="10" fillId="0" borderId="15" xfId="111" applyFont="1" applyFill="1" applyBorder="1" applyAlignment="1">
      <alignment horizontal="right" vertical="top" wrapText="1"/>
    </xf>
    <xf numFmtId="49" fontId="51" fillId="0" borderId="15" xfId="97" applyNumberFormat="1" applyFont="1" applyFill="1" applyBorder="1" applyAlignment="1">
      <alignment horizontal="left" vertical="top" wrapText="1" indent="1"/>
    </xf>
    <xf numFmtId="0" fontId="51" fillId="0" borderId="15" xfId="97" applyFont="1" applyFill="1" applyBorder="1" applyAlignment="1">
      <alignment horizontal="left" wrapText="1"/>
    </xf>
    <xf numFmtId="0" fontId="51" fillId="0" borderId="15" xfId="97" applyFont="1" applyFill="1" applyBorder="1" applyAlignment="1">
      <alignment horizontal="center" vertical="center" wrapText="1"/>
    </xf>
    <xf numFmtId="4" fontId="10" fillId="0" borderId="15" xfId="97" applyNumberFormat="1" applyFont="1" applyFill="1" applyBorder="1" applyAlignment="1">
      <alignment vertical="center" wrapText="1"/>
    </xf>
    <xf numFmtId="49" fontId="51" fillId="0" borderId="15" xfId="0" applyNumberFormat="1" applyFont="1" applyFill="1" applyBorder="1" applyAlignment="1">
      <alignment horizontal="left" vertical="top" wrapText="1" indent="1"/>
    </xf>
    <xf numFmtId="0" fontId="51" fillId="0" borderId="15" xfId="0" applyFont="1" applyFill="1" applyBorder="1" applyAlignment="1">
      <alignment wrapText="1"/>
    </xf>
    <xf numFmtId="0" fontId="51" fillId="0" borderId="15" xfId="0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vertical="center" wrapText="1"/>
    </xf>
    <xf numFmtId="0" fontId="52" fillId="0" borderId="15" xfId="0" applyFont="1" applyFill="1" applyBorder="1" applyAlignment="1">
      <alignment wrapText="1"/>
    </xf>
    <xf numFmtId="0" fontId="52" fillId="0" borderId="15" xfId="0" applyFont="1" applyFill="1" applyBorder="1" applyAlignment="1">
      <alignment horizontal="center" vertical="center" wrapText="1"/>
    </xf>
    <xf numFmtId="4" fontId="10" fillId="0" borderId="15" xfId="0" applyNumberFormat="1" applyFont="1" applyFill="1" applyBorder="1" applyAlignment="1">
      <alignment vertical="center" wrapText="1"/>
    </xf>
    <xf numFmtId="0" fontId="51" fillId="0" borderId="10" xfId="0" applyFont="1" applyFill="1" applyBorder="1" applyAlignment="1">
      <alignment horizontal="left" wrapText="1"/>
    </xf>
    <xf numFmtId="0" fontId="52" fillId="0" borderId="15" xfId="0" applyFont="1" applyFill="1" applyBorder="1" applyAlignment="1">
      <alignment horizontal="center" vertical="top" wrapText="1"/>
    </xf>
    <xf numFmtId="0" fontId="51" fillId="0" borderId="15" xfId="0" applyFont="1" applyFill="1" applyBorder="1" applyAlignment="1">
      <alignment horizontal="center" wrapText="1"/>
    </xf>
    <xf numFmtId="0" fontId="51" fillId="0" borderId="15" xfId="0" applyFont="1" applyFill="1" applyBorder="1" applyAlignment="1">
      <alignment vertical="center" wrapText="1"/>
    </xf>
    <xf numFmtId="0" fontId="51" fillId="0" borderId="15" xfId="0" applyFont="1" applyFill="1" applyBorder="1" applyAlignment="1">
      <alignment horizontal="center" vertical="top" wrapText="1"/>
    </xf>
    <xf numFmtId="0" fontId="51" fillId="0" borderId="15" xfId="0" applyFont="1" applyFill="1" applyBorder="1" applyAlignment="1">
      <alignment horizontal="left" wrapText="1"/>
    </xf>
    <xf numFmtId="4" fontId="51" fillId="0" borderId="19" xfId="0" applyNumberFormat="1" applyFont="1" applyFill="1" applyBorder="1" applyAlignment="1">
      <alignment vertical="center" wrapText="1"/>
    </xf>
    <xf numFmtId="4" fontId="2" fillId="0" borderId="15" xfId="0" applyNumberFormat="1" applyFont="1" applyFill="1" applyBorder="1" applyAlignment="1">
      <alignment horizontal="right" vertical="center" wrapText="1"/>
    </xf>
    <xf numFmtId="4" fontId="10" fillId="0" borderId="15" xfId="0" applyNumberFormat="1" applyFont="1" applyFill="1" applyBorder="1" applyAlignment="1">
      <alignment horizontal="right" vertical="center" wrapText="1"/>
    </xf>
    <xf numFmtId="165" fontId="2" fillId="0" borderId="15" xfId="111" applyFont="1" applyFill="1" applyBorder="1" applyAlignment="1">
      <alignment horizontal="center" vertical="top" wrapText="1"/>
    </xf>
    <xf numFmtId="165" fontId="10" fillId="0" borderId="15" xfId="0" applyNumberFormat="1" applyFont="1" applyFill="1" applyBorder="1" applyAlignment="1">
      <alignment horizontal="right" vertical="top" wrapText="1"/>
    </xf>
    <xf numFmtId="0" fontId="10" fillId="0" borderId="15" xfId="0" applyFont="1" applyFill="1" applyBorder="1" applyAlignment="1">
      <alignment horizontal="right" vertical="top" wrapText="1"/>
    </xf>
    <xf numFmtId="165" fontId="2" fillId="0" borderId="15" xfId="0" applyNumberFormat="1" applyFont="1" applyFill="1" applyBorder="1" applyAlignment="1">
      <alignment horizontal="right" vertical="top" wrapText="1"/>
    </xf>
    <xf numFmtId="165" fontId="10" fillId="0" borderId="15" xfId="0" applyNumberFormat="1" applyFont="1" applyFill="1" applyBorder="1" applyAlignment="1">
      <alignment horizontal="center" vertical="top" wrapText="1"/>
    </xf>
    <xf numFmtId="2" fontId="53" fillId="0" borderId="15" xfId="96" applyNumberFormat="1" applyFont="1" applyFill="1" applyBorder="1" applyAlignment="1">
      <alignment horizontal="right" vertical="center" wrapText="1"/>
    </xf>
    <xf numFmtId="0" fontId="53" fillId="0" borderId="15" xfId="97" applyFont="1" applyBorder="1" applyAlignment="1">
      <alignment vertical="top" wrapText="1"/>
    </xf>
    <xf numFmtId="2" fontId="53" fillId="0" borderId="15" xfId="97" applyNumberFormat="1" applyFont="1" applyBorder="1" applyAlignment="1">
      <alignment horizontal="right" vertical="center" wrapText="1"/>
    </xf>
    <xf numFmtId="0" fontId="53" fillId="0" borderId="15" xfId="97" applyFont="1" applyBorder="1" applyAlignment="1">
      <alignment horizontal="center" vertical="center" wrapText="1"/>
    </xf>
    <xf numFmtId="0" fontId="53" fillId="0" borderId="15" xfId="116" applyFont="1" applyBorder="1" applyAlignment="1">
      <alignment vertical="top" wrapText="1"/>
    </xf>
    <xf numFmtId="2" fontId="53" fillId="0" borderId="15" xfId="116" applyNumberFormat="1" applyFont="1" applyBorder="1" applyAlignment="1">
      <alignment horizontal="right" vertical="center" wrapText="1"/>
    </xf>
    <xf numFmtId="0" fontId="51" fillId="0" borderId="15" xfId="0" applyFont="1" applyBorder="1" applyAlignment="1">
      <alignment horizontal="center"/>
    </xf>
    <xf numFmtId="0" fontId="53" fillId="0" borderId="15" xfId="117" applyFont="1" applyBorder="1" applyAlignment="1">
      <alignment vertical="top" wrapText="1"/>
    </xf>
    <xf numFmtId="0" fontId="53" fillId="0" borderId="15" xfId="117" applyFont="1" applyBorder="1" applyAlignment="1">
      <alignment vertical="center" wrapText="1"/>
    </xf>
    <xf numFmtId="2" fontId="53" fillId="0" borderId="15" xfId="117" applyNumberFormat="1" applyFont="1" applyBorder="1" applyAlignment="1">
      <alignment horizontal="right" vertical="center" wrapText="1"/>
    </xf>
    <xf numFmtId="0" fontId="53" fillId="0" borderId="15" xfId="117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wrapText="1"/>
    </xf>
    <xf numFmtId="0" fontId="51" fillId="0" borderId="15" xfId="0" applyFont="1" applyBorder="1" applyAlignment="1">
      <alignment horizontal="center" wrapText="1"/>
    </xf>
    <xf numFmtId="0" fontId="51" fillId="0" borderId="10" xfId="0" applyFont="1" applyFill="1" applyBorder="1" applyAlignment="1">
      <alignment horizontal="left" wrapText="1"/>
    </xf>
    <xf numFmtId="0" fontId="51" fillId="0" borderId="15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15" xfId="0" applyFont="1" applyBorder="1" applyAlignment="1">
      <alignment vertical="top" wrapText="1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51" fillId="0" borderId="10" xfId="0" applyFont="1" applyFill="1" applyBorder="1" applyAlignment="1">
      <alignment horizontal="left" wrapText="1"/>
    </xf>
    <xf numFmtId="0" fontId="51" fillId="0" borderId="18" xfId="0" applyFont="1" applyFill="1" applyBorder="1" applyAlignment="1">
      <alignment horizontal="left" wrapText="1"/>
    </xf>
    <xf numFmtId="0" fontId="51" fillId="0" borderId="19" xfId="0" applyFont="1" applyFill="1" applyBorder="1" applyAlignment="1">
      <alignment horizontal="left" wrapText="1"/>
    </xf>
    <xf numFmtId="0" fontId="51" fillId="0" borderId="15" xfId="0" applyFont="1" applyBorder="1" applyAlignment="1">
      <alignment horizontal="center" wrapText="1"/>
    </xf>
    <xf numFmtId="0" fontId="51" fillId="0" borderId="15" xfId="0" applyFont="1" applyBorder="1" applyAlignment="1">
      <alignment horizontal="center"/>
    </xf>
    <xf numFmtId="0" fontId="51" fillId="0" borderId="15" xfId="0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 wrapText="1"/>
    </xf>
    <xf numFmtId="49" fontId="51" fillId="0" borderId="20" xfId="0" applyNumberFormat="1" applyFont="1" applyFill="1" applyBorder="1" applyAlignment="1">
      <alignment horizontal="center" vertical="top" wrapText="1"/>
    </xf>
    <xf numFmtId="49" fontId="51" fillId="0" borderId="21" xfId="0" applyNumberFormat="1" applyFont="1" applyFill="1" applyBorder="1" applyAlignment="1">
      <alignment horizontal="center" vertical="top" wrapText="1"/>
    </xf>
    <xf numFmtId="49" fontId="51" fillId="0" borderId="22" xfId="0" applyNumberFormat="1" applyFont="1" applyFill="1" applyBorder="1" applyAlignment="1">
      <alignment horizontal="center" vertical="top" wrapText="1"/>
    </xf>
    <xf numFmtId="0" fontId="51" fillId="0" borderId="20" xfId="0" applyFont="1" applyBorder="1" applyAlignment="1">
      <alignment horizontal="center" wrapText="1"/>
    </xf>
    <xf numFmtId="0" fontId="51" fillId="0" borderId="21" xfId="0" applyFont="1" applyBorder="1" applyAlignment="1">
      <alignment horizontal="center" wrapText="1"/>
    </xf>
    <xf numFmtId="0" fontId="51" fillId="0" borderId="22" xfId="0" applyFont="1" applyBorder="1" applyAlignment="1">
      <alignment horizontal="center" wrapText="1"/>
    </xf>
    <xf numFmtId="0" fontId="10" fillId="0" borderId="15" xfId="0" applyFont="1" applyBorder="1" applyAlignment="1">
      <alignment vertical="top" wrapText="1"/>
    </xf>
    <xf numFmtId="0" fontId="10" fillId="0" borderId="15" xfId="0" applyFont="1" applyFill="1" applyBorder="1" applyAlignment="1">
      <alignment vertical="top" wrapText="1"/>
    </xf>
    <xf numFmtId="0" fontId="55" fillId="0" borderId="0" xfId="0" applyFont="1"/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</cellXfs>
  <cellStyles count="118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117"/>
    <cellStyle name="Normal 4" xfId="116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E41" sqref="E41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0.425781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319</v>
      </c>
    </row>
    <row r="2" spans="1:9" x14ac:dyDescent="0.2">
      <c r="B2" s="17" t="s">
        <v>476</v>
      </c>
    </row>
    <row r="3" spans="1:9" x14ac:dyDescent="0.2">
      <c r="A3" t="s">
        <v>320</v>
      </c>
    </row>
    <row r="4" spans="1:9" x14ac:dyDescent="0.2">
      <c r="B4" t="s">
        <v>542</v>
      </c>
    </row>
    <row r="6" spans="1:9" ht="21.75" customHeight="1" x14ac:dyDescent="0.2">
      <c r="A6" s="25" t="s">
        <v>321</v>
      </c>
      <c r="B6" s="25" t="s">
        <v>322</v>
      </c>
      <c r="C6" s="25" t="s">
        <v>323</v>
      </c>
      <c r="D6" s="25" t="s">
        <v>324</v>
      </c>
    </row>
    <row r="7" spans="1:9" ht="27" customHeight="1" x14ac:dyDescent="0.2">
      <c r="A7" s="18" t="s">
        <v>362</v>
      </c>
      <c r="B7" s="60" t="s">
        <v>325</v>
      </c>
      <c r="C7" s="20" t="s">
        <v>326</v>
      </c>
      <c r="D7" s="20"/>
      <c r="E7" s="116" t="s">
        <v>307</v>
      </c>
      <c r="F7" s="117"/>
      <c r="G7" s="117"/>
      <c r="H7" s="117"/>
      <c r="I7" s="36"/>
    </row>
    <row r="8" spans="1:9" ht="12.75" customHeight="1" x14ac:dyDescent="0.2">
      <c r="A8" s="115" t="s">
        <v>327</v>
      </c>
      <c r="B8" s="115"/>
      <c r="C8" s="115"/>
      <c r="D8" s="115"/>
    </row>
    <row r="9" spans="1:9" ht="63.75" x14ac:dyDescent="0.2">
      <c r="A9" s="18" t="s">
        <v>16</v>
      </c>
      <c r="B9" s="22" t="s">
        <v>328</v>
      </c>
      <c r="C9" s="20" t="s">
        <v>326</v>
      </c>
      <c r="D9" s="23" t="s">
        <v>547</v>
      </c>
      <c r="E9" s="17" t="s">
        <v>44</v>
      </c>
    </row>
    <row r="10" spans="1:9" x14ac:dyDescent="0.2">
      <c r="A10" s="18"/>
      <c r="B10" s="41" t="s">
        <v>408</v>
      </c>
      <c r="C10" s="20"/>
      <c r="D10" s="24"/>
      <c r="E10" s="17"/>
    </row>
    <row r="11" spans="1:9" ht="38.25" x14ac:dyDescent="0.2">
      <c r="A11" s="18" t="s">
        <v>359</v>
      </c>
      <c r="B11" s="22" t="s">
        <v>329</v>
      </c>
      <c r="C11" s="20" t="s">
        <v>326</v>
      </c>
      <c r="D11" s="35" t="s">
        <v>548</v>
      </c>
    </row>
    <row r="12" spans="1:9" ht="17.25" customHeight="1" x14ac:dyDescent="0.2">
      <c r="A12" s="18" t="s">
        <v>17</v>
      </c>
      <c r="B12" s="22" t="s">
        <v>330</v>
      </c>
      <c r="C12" s="20" t="s">
        <v>326</v>
      </c>
      <c r="D12" s="24" t="s">
        <v>549</v>
      </c>
      <c r="E12" s="116" t="s">
        <v>409</v>
      </c>
      <c r="F12" s="117"/>
      <c r="G12" s="117"/>
      <c r="H12" s="117"/>
      <c r="I12" s="117"/>
    </row>
    <row r="13" spans="1:9" ht="17.25" customHeight="1" x14ac:dyDescent="0.2">
      <c r="A13" s="18"/>
      <c r="B13" s="41" t="s">
        <v>410</v>
      </c>
      <c r="C13" s="20"/>
      <c r="D13" s="24" t="s">
        <v>550</v>
      </c>
      <c r="E13" s="116"/>
      <c r="F13" s="117"/>
      <c r="G13" s="117"/>
      <c r="H13" s="117"/>
      <c r="I13" s="117"/>
    </row>
    <row r="14" spans="1:9" ht="17.25" customHeight="1" x14ac:dyDescent="0.2">
      <c r="A14" s="18"/>
      <c r="B14" s="41" t="s">
        <v>411</v>
      </c>
      <c r="C14" s="20"/>
      <c r="D14" s="24" t="s">
        <v>551</v>
      </c>
      <c r="E14" s="116"/>
      <c r="F14" s="117"/>
      <c r="G14" s="117"/>
      <c r="H14" s="117"/>
      <c r="I14" s="117"/>
    </row>
    <row r="15" spans="1:9" ht="51" x14ac:dyDescent="0.2">
      <c r="A15" s="18" t="s">
        <v>18</v>
      </c>
      <c r="B15" s="22" t="s">
        <v>331</v>
      </c>
      <c r="C15" s="20" t="s">
        <v>326</v>
      </c>
      <c r="D15" s="53" t="s">
        <v>552</v>
      </c>
    </row>
    <row r="16" spans="1:9" ht="25.5" x14ac:dyDescent="0.2">
      <c r="A16" s="18" t="s">
        <v>19</v>
      </c>
      <c r="B16" s="19" t="s">
        <v>332</v>
      </c>
      <c r="C16" s="20" t="s">
        <v>326</v>
      </c>
      <c r="D16" s="54">
        <v>5050025306</v>
      </c>
    </row>
    <row r="17" spans="1:14" ht="38.25" x14ac:dyDescent="0.2">
      <c r="A17" s="18" t="s">
        <v>20</v>
      </c>
      <c r="B17" s="19" t="s">
        <v>318</v>
      </c>
      <c r="C17" s="20" t="s">
        <v>326</v>
      </c>
      <c r="D17" s="55" t="s">
        <v>553</v>
      </c>
    </row>
    <row r="18" spans="1:14" ht="38.25" x14ac:dyDescent="0.2">
      <c r="A18" s="18" t="s">
        <v>21</v>
      </c>
      <c r="B18" s="19" t="s">
        <v>333</v>
      </c>
      <c r="C18" s="20" t="s">
        <v>326</v>
      </c>
      <c r="D18" s="55" t="s">
        <v>553</v>
      </c>
    </row>
    <row r="19" spans="1:14" ht="27" customHeight="1" x14ac:dyDescent="0.2">
      <c r="A19" s="18" t="s">
        <v>22</v>
      </c>
      <c r="B19" s="19" t="s">
        <v>334</v>
      </c>
      <c r="C19" s="20" t="s">
        <v>326</v>
      </c>
      <c r="D19" s="56" t="s">
        <v>554</v>
      </c>
      <c r="E19" s="118" t="s">
        <v>308</v>
      </c>
      <c r="F19" s="119"/>
      <c r="G19" s="119"/>
      <c r="H19" s="119"/>
      <c r="I19" s="119"/>
    </row>
    <row r="20" spans="1:14" x14ac:dyDescent="0.2">
      <c r="A20" s="18" t="s">
        <v>23</v>
      </c>
      <c r="B20" s="22" t="s">
        <v>335</v>
      </c>
      <c r="C20" s="20" t="s">
        <v>326</v>
      </c>
      <c r="D20" s="57" t="s">
        <v>555</v>
      </c>
    </row>
    <row r="21" spans="1:14" ht="25.5" x14ac:dyDescent="0.2">
      <c r="A21" s="18" t="s">
        <v>24</v>
      </c>
      <c r="B21" s="22" t="s">
        <v>336</v>
      </c>
      <c r="C21" s="20" t="s">
        <v>326</v>
      </c>
      <c r="D21" s="23"/>
    </row>
    <row r="22" spans="1:14" x14ac:dyDescent="0.2">
      <c r="A22" s="18" t="s">
        <v>363</v>
      </c>
      <c r="B22" s="22" t="s">
        <v>337</v>
      </c>
      <c r="C22" s="20" t="s">
        <v>326</v>
      </c>
      <c r="D22" s="24" t="s">
        <v>556</v>
      </c>
    </row>
    <row r="23" spans="1:14" x14ac:dyDescent="0.2">
      <c r="A23" s="18"/>
      <c r="B23" s="41" t="s">
        <v>103</v>
      </c>
      <c r="C23" s="20" t="s">
        <v>326</v>
      </c>
      <c r="D23" s="20"/>
    </row>
    <row r="24" spans="1:14" ht="89.25" x14ac:dyDescent="0.2">
      <c r="A24" s="18" t="s">
        <v>364</v>
      </c>
      <c r="B24" s="22" t="s">
        <v>338</v>
      </c>
      <c r="C24" s="20" t="s">
        <v>326</v>
      </c>
      <c r="D24" s="34" t="s">
        <v>557</v>
      </c>
      <c r="E24" s="116" t="s">
        <v>309</v>
      </c>
      <c r="F24" s="117"/>
      <c r="G24" s="117"/>
      <c r="H24" s="117"/>
      <c r="I24" s="117"/>
      <c r="K24" s="39" t="s">
        <v>6</v>
      </c>
      <c r="L24" s="39" t="s">
        <v>7</v>
      </c>
      <c r="M24" s="39" t="s">
        <v>8</v>
      </c>
      <c r="N24" s="39" t="s">
        <v>9</v>
      </c>
    </row>
    <row r="25" spans="1:14" x14ac:dyDescent="0.2">
      <c r="A25" s="18" t="s">
        <v>365</v>
      </c>
      <c r="B25" s="22" t="s">
        <v>339</v>
      </c>
      <c r="C25" s="20" t="s">
        <v>326</v>
      </c>
      <c r="D25" s="34"/>
      <c r="K25" s="21" t="s">
        <v>413</v>
      </c>
      <c r="L25" s="27" t="s">
        <v>11</v>
      </c>
      <c r="M25" s="21" t="s">
        <v>10</v>
      </c>
      <c r="N25" s="21" t="s">
        <v>14</v>
      </c>
    </row>
    <row r="26" spans="1:14" ht="51" x14ac:dyDescent="0.2">
      <c r="A26" s="18" t="s">
        <v>366</v>
      </c>
      <c r="B26" s="42" t="s">
        <v>340</v>
      </c>
      <c r="C26" s="20" t="s">
        <v>326</v>
      </c>
      <c r="D26" s="55" t="s">
        <v>558</v>
      </c>
      <c r="K26" s="21" t="s">
        <v>0</v>
      </c>
      <c r="L26" s="27" t="s">
        <v>11</v>
      </c>
      <c r="M26" s="21" t="s">
        <v>10</v>
      </c>
      <c r="N26" s="21" t="s">
        <v>13</v>
      </c>
    </row>
    <row r="27" spans="1:14" x14ac:dyDescent="0.2">
      <c r="A27" s="18" t="s">
        <v>367</v>
      </c>
      <c r="B27" s="42" t="s">
        <v>341</v>
      </c>
      <c r="C27" s="20" t="s">
        <v>326</v>
      </c>
      <c r="D27" s="24" t="s">
        <v>559</v>
      </c>
      <c r="K27" s="21" t="s">
        <v>1</v>
      </c>
      <c r="L27" s="27" t="s">
        <v>11</v>
      </c>
      <c r="M27" s="21" t="s">
        <v>10</v>
      </c>
      <c r="N27" s="21" t="s">
        <v>14</v>
      </c>
    </row>
    <row r="28" spans="1:14" x14ac:dyDescent="0.2">
      <c r="A28" s="18" t="s">
        <v>368</v>
      </c>
      <c r="B28" s="42" t="s">
        <v>342</v>
      </c>
      <c r="C28" s="20" t="s">
        <v>326</v>
      </c>
      <c r="D28" s="31" t="s">
        <v>477</v>
      </c>
      <c r="E28" s="10" t="s">
        <v>310</v>
      </c>
      <c r="K28" s="21" t="s">
        <v>2</v>
      </c>
      <c r="L28" s="27" t="s">
        <v>11</v>
      </c>
      <c r="M28" s="21" t="s">
        <v>10</v>
      </c>
      <c r="N28" s="21" t="s">
        <v>14</v>
      </c>
    </row>
    <row r="29" spans="1:14" ht="25.5" x14ac:dyDescent="0.2">
      <c r="A29" s="18" t="s">
        <v>369</v>
      </c>
      <c r="B29" s="22" t="s">
        <v>343</v>
      </c>
      <c r="C29" s="24" t="s">
        <v>344</v>
      </c>
      <c r="D29" s="34"/>
      <c r="K29" s="21" t="s">
        <v>3</v>
      </c>
      <c r="L29" s="27" t="s">
        <v>11</v>
      </c>
      <c r="M29" s="21" t="s">
        <v>10</v>
      </c>
      <c r="N29" s="21" t="s">
        <v>13</v>
      </c>
    </row>
    <row r="30" spans="1:14" ht="17.25" customHeight="1" x14ac:dyDescent="0.2">
      <c r="A30" s="18" t="s">
        <v>370</v>
      </c>
      <c r="B30" s="22" t="s">
        <v>345</v>
      </c>
      <c r="C30" s="24" t="s">
        <v>344</v>
      </c>
      <c r="D30" s="34"/>
      <c r="K30" s="21" t="s">
        <v>4</v>
      </c>
      <c r="L30" s="112" t="s">
        <v>12</v>
      </c>
      <c r="M30" s="113"/>
      <c r="N30" s="114"/>
    </row>
    <row r="31" spans="1:14" ht="12.75" customHeight="1" x14ac:dyDescent="0.2">
      <c r="A31" s="18" t="s">
        <v>371</v>
      </c>
      <c r="B31" s="22" t="s">
        <v>346</v>
      </c>
      <c r="C31" s="20" t="s">
        <v>347</v>
      </c>
      <c r="D31" s="31"/>
      <c r="E31" s="116" t="s">
        <v>211</v>
      </c>
      <c r="F31" s="117"/>
      <c r="G31" s="117"/>
      <c r="H31" s="117"/>
      <c r="I31" s="117"/>
      <c r="K31" s="21" t="s">
        <v>5</v>
      </c>
      <c r="L31" s="112" t="s">
        <v>12</v>
      </c>
      <c r="M31" s="113"/>
      <c r="N31" s="114"/>
    </row>
    <row r="32" spans="1:14" x14ac:dyDescent="0.2">
      <c r="A32" s="18" t="s">
        <v>372</v>
      </c>
      <c r="B32" s="22" t="s">
        <v>348</v>
      </c>
      <c r="C32" s="20" t="s">
        <v>349</v>
      </c>
      <c r="D32" s="31"/>
    </row>
    <row r="33" spans="1:5" ht="29.25" customHeight="1" x14ac:dyDescent="0.2">
      <c r="A33" s="18" t="s">
        <v>373</v>
      </c>
      <c r="B33" s="22" t="s">
        <v>40</v>
      </c>
      <c r="C33" s="20" t="s">
        <v>350</v>
      </c>
      <c r="D33" s="31"/>
    </row>
    <row r="34" spans="1:5" x14ac:dyDescent="0.2">
      <c r="A34" s="18"/>
      <c r="B34" s="41" t="s">
        <v>41</v>
      </c>
      <c r="C34" s="20" t="s">
        <v>350</v>
      </c>
      <c r="D34" s="31"/>
    </row>
    <row r="35" spans="1:5" x14ac:dyDescent="0.2">
      <c r="A35" s="18"/>
      <c r="B35" s="41" t="s">
        <v>42</v>
      </c>
      <c r="C35" s="20" t="s">
        <v>350</v>
      </c>
      <c r="D35" s="31"/>
    </row>
    <row r="36" spans="1:5" x14ac:dyDescent="0.2">
      <c r="A36" s="18"/>
      <c r="B36" s="41" t="s">
        <v>43</v>
      </c>
      <c r="C36" s="20" t="s">
        <v>350</v>
      </c>
      <c r="D36" s="31"/>
    </row>
    <row r="37" spans="1:5" ht="25.5" x14ac:dyDescent="0.2">
      <c r="A37" s="30" t="s">
        <v>374</v>
      </c>
      <c r="B37" s="22" t="s">
        <v>351</v>
      </c>
      <c r="C37" s="38" t="s">
        <v>326</v>
      </c>
      <c r="D37" s="38"/>
    </row>
    <row r="38" spans="1:5" ht="30" customHeight="1" x14ac:dyDescent="0.2">
      <c r="A38" s="115" t="s">
        <v>212</v>
      </c>
      <c r="B38" s="115"/>
      <c r="C38" s="115"/>
      <c r="D38" s="115"/>
      <c r="E38" t="s">
        <v>311</v>
      </c>
    </row>
    <row r="39" spans="1:5" ht="15.75" x14ac:dyDescent="0.2">
      <c r="A39" s="18" t="s">
        <v>375</v>
      </c>
      <c r="B39" s="19" t="s">
        <v>352</v>
      </c>
      <c r="C39" s="28" t="s">
        <v>326</v>
      </c>
      <c r="D39" s="31" t="s">
        <v>560</v>
      </c>
    </row>
    <row r="40" spans="1:5" ht="15.75" x14ac:dyDescent="0.2">
      <c r="A40" s="18" t="s">
        <v>376</v>
      </c>
      <c r="B40" s="19" t="s">
        <v>353</v>
      </c>
      <c r="C40" s="28" t="s">
        <v>326</v>
      </c>
      <c r="D40" s="31" t="s">
        <v>561</v>
      </c>
    </row>
    <row r="41" spans="1:5" ht="63.75" x14ac:dyDescent="0.2">
      <c r="A41" s="18" t="s">
        <v>377</v>
      </c>
      <c r="B41" s="19" t="s">
        <v>354</v>
      </c>
      <c r="C41" s="28" t="s">
        <v>326</v>
      </c>
      <c r="D41" s="31" t="s">
        <v>478</v>
      </c>
    </row>
    <row r="42" spans="1:5" ht="15.75" x14ac:dyDescent="0.2">
      <c r="A42" s="18" t="s">
        <v>378</v>
      </c>
      <c r="B42" s="19" t="s">
        <v>355</v>
      </c>
      <c r="C42" s="28" t="s">
        <v>326</v>
      </c>
      <c r="D42" s="38"/>
    </row>
    <row r="43" spans="1:5" ht="15.75" x14ac:dyDescent="0.2">
      <c r="A43" s="18" t="s">
        <v>379</v>
      </c>
      <c r="B43" s="19" t="s">
        <v>356</v>
      </c>
      <c r="C43" s="28" t="s">
        <v>326</v>
      </c>
      <c r="D43" s="38"/>
    </row>
    <row r="45" spans="1:5" x14ac:dyDescent="0.2">
      <c r="A45" s="37" t="s">
        <v>412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127</v>
      </c>
    </row>
    <row r="2" spans="1:3" ht="13.5" thickBot="1" x14ac:dyDescent="0.25"/>
    <row r="3" spans="1:3" ht="15" thickBot="1" x14ac:dyDescent="0.25">
      <c r="A3" s="7" t="s">
        <v>321</v>
      </c>
      <c r="B3" s="8" t="s">
        <v>46</v>
      </c>
      <c r="C3" s="9" t="s">
        <v>47</v>
      </c>
    </row>
    <row r="4" spans="1:3" ht="13.5" thickBot="1" x14ac:dyDescent="0.25">
      <c r="A4" s="14" t="s">
        <v>358</v>
      </c>
      <c r="B4" s="2">
        <v>801</v>
      </c>
      <c r="C4" s="5" t="s">
        <v>128</v>
      </c>
    </row>
    <row r="5" spans="1:3" ht="13.5" thickBot="1" x14ac:dyDescent="0.25">
      <c r="A5" s="14" t="s">
        <v>16</v>
      </c>
      <c r="B5" s="2">
        <v>802</v>
      </c>
      <c r="C5" s="5" t="s">
        <v>129</v>
      </c>
    </row>
    <row r="6" spans="1:3" ht="13.5" thickBot="1" x14ac:dyDescent="0.25">
      <c r="A6" s="14" t="s">
        <v>359</v>
      </c>
      <c r="B6" s="2">
        <v>803</v>
      </c>
      <c r="C6" s="5" t="s">
        <v>130</v>
      </c>
    </row>
    <row r="7" spans="1:3" ht="13.5" thickBot="1" x14ac:dyDescent="0.25">
      <c r="A7" s="14" t="s">
        <v>17</v>
      </c>
      <c r="B7" s="2">
        <v>804</v>
      </c>
      <c r="C7" s="5" t="s">
        <v>131</v>
      </c>
    </row>
  </sheetData>
  <phoneticPr fontId="11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6" t="s">
        <v>136</v>
      </c>
    </row>
    <row r="2" spans="1:3" ht="13.5" thickBot="1" x14ac:dyDescent="0.25"/>
    <row r="3" spans="1:3" ht="15" thickBot="1" x14ac:dyDescent="0.25">
      <c r="A3" s="7" t="s">
        <v>321</v>
      </c>
      <c r="B3" s="8" t="s">
        <v>46</v>
      </c>
      <c r="C3" s="9" t="s">
        <v>47</v>
      </c>
    </row>
    <row r="4" spans="1:3" ht="13.5" thickBot="1" x14ac:dyDescent="0.25">
      <c r="A4" s="14" t="s">
        <v>358</v>
      </c>
      <c r="B4" s="2">
        <v>901</v>
      </c>
      <c r="C4" s="5" t="s">
        <v>132</v>
      </c>
    </row>
    <row r="5" spans="1:3" ht="13.5" thickBot="1" x14ac:dyDescent="0.25">
      <c r="A5" s="14" t="s">
        <v>16</v>
      </c>
      <c r="B5" s="2">
        <v>902</v>
      </c>
      <c r="C5" s="5" t="s">
        <v>133</v>
      </c>
    </row>
    <row r="6" spans="1:3" ht="13.5" thickBot="1" x14ac:dyDescent="0.25">
      <c r="A6" s="14" t="s">
        <v>359</v>
      </c>
      <c r="B6" s="2">
        <v>903</v>
      </c>
      <c r="C6" s="5" t="s">
        <v>134</v>
      </c>
    </row>
    <row r="7" spans="1:3" ht="13.5" thickBot="1" x14ac:dyDescent="0.25">
      <c r="A7" s="14" t="s">
        <v>17</v>
      </c>
      <c r="B7" s="2">
        <v>904</v>
      </c>
      <c r="C7" s="5" t="s">
        <v>130</v>
      </c>
    </row>
    <row r="8" spans="1:3" ht="13.5" thickBot="1" x14ac:dyDescent="0.25">
      <c r="A8" s="14" t="s">
        <v>18</v>
      </c>
      <c r="B8" s="2">
        <v>905</v>
      </c>
      <c r="C8" s="5" t="s">
        <v>129</v>
      </c>
    </row>
    <row r="9" spans="1:3" ht="13.5" thickBot="1" x14ac:dyDescent="0.25">
      <c r="A9" s="14" t="s">
        <v>19</v>
      </c>
      <c r="B9" s="2">
        <v>906</v>
      </c>
      <c r="C9" s="5" t="s">
        <v>135</v>
      </c>
    </row>
    <row r="10" spans="1:3" ht="13.5" thickBot="1" x14ac:dyDescent="0.25">
      <c r="A10" s="14" t="s">
        <v>20</v>
      </c>
      <c r="B10" s="2">
        <v>907</v>
      </c>
      <c r="C10" s="5" t="s">
        <v>131</v>
      </c>
    </row>
  </sheetData>
  <phoneticPr fontId="11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6" t="s">
        <v>206</v>
      </c>
    </row>
    <row r="2" spans="1:3" ht="13.5" thickBot="1" x14ac:dyDescent="0.25"/>
    <row r="3" spans="1:3" ht="15" thickBot="1" x14ac:dyDescent="0.25">
      <c r="A3" s="7" t="s">
        <v>321</v>
      </c>
      <c r="B3" s="8" t="s">
        <v>46</v>
      </c>
      <c r="C3" s="9" t="s">
        <v>47</v>
      </c>
    </row>
    <row r="4" spans="1:3" ht="13.5" thickBot="1" x14ac:dyDescent="0.25">
      <c r="A4" s="14" t="s">
        <v>358</v>
      </c>
      <c r="B4" s="2">
        <v>1001</v>
      </c>
      <c r="C4" s="5" t="s">
        <v>142</v>
      </c>
    </row>
    <row r="5" spans="1:3" ht="13.5" thickBot="1" x14ac:dyDescent="0.25">
      <c r="A5" s="14" t="s">
        <v>16</v>
      </c>
      <c r="B5" s="2">
        <v>1002</v>
      </c>
      <c r="C5" s="5" t="s">
        <v>143</v>
      </c>
    </row>
    <row r="6" spans="1:3" ht="13.5" thickBot="1" x14ac:dyDescent="0.25">
      <c r="A6" s="14" t="s">
        <v>359</v>
      </c>
      <c r="B6" s="2">
        <v>1003</v>
      </c>
      <c r="C6" s="5" t="s">
        <v>144</v>
      </c>
    </row>
    <row r="7" spans="1:3" ht="13.5" thickBot="1" x14ac:dyDescent="0.25">
      <c r="A7" s="14" t="s">
        <v>17</v>
      </c>
      <c r="B7" s="2">
        <v>1004</v>
      </c>
      <c r="C7" s="5" t="s">
        <v>145</v>
      </c>
    </row>
    <row r="8" spans="1:3" ht="13.5" thickBot="1" x14ac:dyDescent="0.25">
      <c r="A8" s="14" t="s">
        <v>18</v>
      </c>
      <c r="B8" s="2">
        <v>1005</v>
      </c>
      <c r="C8" s="5" t="s">
        <v>146</v>
      </c>
    </row>
    <row r="9" spans="1:3" ht="13.5" thickBot="1" x14ac:dyDescent="0.25">
      <c r="A9" s="14" t="s">
        <v>19</v>
      </c>
      <c r="B9" s="2">
        <v>1006</v>
      </c>
      <c r="C9" s="5" t="s">
        <v>147</v>
      </c>
    </row>
    <row r="10" spans="1:3" ht="13.5" thickBot="1" x14ac:dyDescent="0.25">
      <c r="A10" s="14" t="s">
        <v>20</v>
      </c>
      <c r="B10" s="2">
        <v>1007</v>
      </c>
      <c r="C10" s="5" t="s">
        <v>141</v>
      </c>
    </row>
  </sheetData>
  <phoneticPr fontId="11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204</v>
      </c>
    </row>
    <row r="2" spans="1:3" ht="13.5" thickBot="1" x14ac:dyDescent="0.25"/>
    <row r="3" spans="1:3" ht="15" thickBot="1" x14ac:dyDescent="0.25">
      <c r="A3" s="7" t="s">
        <v>321</v>
      </c>
      <c r="B3" s="8" t="s">
        <v>46</v>
      </c>
      <c r="C3" s="9" t="s">
        <v>47</v>
      </c>
    </row>
    <row r="4" spans="1:3" ht="26.25" thickBot="1" x14ac:dyDescent="0.25">
      <c r="A4" s="14" t="s">
        <v>358</v>
      </c>
      <c r="B4" s="2">
        <v>12001</v>
      </c>
      <c r="C4" s="5" t="s">
        <v>150</v>
      </c>
    </row>
    <row r="5" spans="1:3" ht="13.5" thickBot="1" x14ac:dyDescent="0.25">
      <c r="A5" s="14" t="s">
        <v>16</v>
      </c>
      <c r="B5" s="2">
        <v>12002</v>
      </c>
      <c r="C5" s="5" t="s">
        <v>151</v>
      </c>
    </row>
    <row r="6" spans="1:3" ht="13.5" thickBot="1" x14ac:dyDescent="0.25">
      <c r="A6" s="14" t="s">
        <v>359</v>
      </c>
      <c r="B6" s="2">
        <v>12003</v>
      </c>
      <c r="C6" s="5" t="s">
        <v>152</v>
      </c>
    </row>
    <row r="7" spans="1:3" ht="13.5" thickBot="1" x14ac:dyDescent="0.25">
      <c r="A7" s="14" t="s">
        <v>17</v>
      </c>
      <c r="B7" s="2">
        <v>12004</v>
      </c>
      <c r="C7" s="5" t="s">
        <v>153</v>
      </c>
    </row>
    <row r="8" spans="1:3" ht="13.5" thickBot="1" x14ac:dyDescent="0.25">
      <c r="A8" s="14" t="s">
        <v>18</v>
      </c>
      <c r="B8" s="2">
        <v>12005</v>
      </c>
      <c r="C8" s="5" t="s">
        <v>154</v>
      </c>
    </row>
    <row r="9" spans="1:3" ht="13.5" thickBot="1" x14ac:dyDescent="0.25">
      <c r="A9" s="14" t="s">
        <v>19</v>
      </c>
      <c r="B9" s="2">
        <v>12006</v>
      </c>
      <c r="C9" s="5" t="s">
        <v>155</v>
      </c>
    </row>
    <row r="10" spans="1:3" ht="13.5" thickBot="1" x14ac:dyDescent="0.25">
      <c r="A10" s="14" t="s">
        <v>20</v>
      </c>
      <c r="B10" s="2">
        <v>12007</v>
      </c>
      <c r="C10" s="5" t="s">
        <v>156</v>
      </c>
    </row>
  </sheetData>
  <phoneticPr fontId="11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6" t="s">
        <v>205</v>
      </c>
    </row>
    <row r="2" spans="1:3" ht="13.5" thickBot="1" x14ac:dyDescent="0.25"/>
    <row r="3" spans="1:3" ht="15" thickBot="1" x14ac:dyDescent="0.25">
      <c r="A3" s="7" t="s">
        <v>321</v>
      </c>
      <c r="B3" s="8" t="s">
        <v>46</v>
      </c>
      <c r="C3" s="9" t="s">
        <v>47</v>
      </c>
    </row>
    <row r="4" spans="1:3" ht="13.5" thickBot="1" x14ac:dyDescent="0.25">
      <c r="A4" s="14" t="s">
        <v>358</v>
      </c>
      <c r="B4" s="2">
        <v>1101</v>
      </c>
      <c r="C4" s="5" t="s">
        <v>148</v>
      </c>
    </row>
    <row r="5" spans="1:3" ht="13.5" thickBot="1" x14ac:dyDescent="0.25">
      <c r="A5" s="14" t="s">
        <v>16</v>
      </c>
      <c r="B5" s="2">
        <v>1102</v>
      </c>
      <c r="C5" s="5" t="s">
        <v>149</v>
      </c>
    </row>
  </sheetData>
  <phoneticPr fontId="11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6" t="s">
        <v>203</v>
      </c>
    </row>
    <row r="2" spans="1:3" ht="13.5" thickBot="1" x14ac:dyDescent="0.25"/>
    <row r="3" spans="1:3" ht="15" thickBot="1" x14ac:dyDescent="0.25">
      <c r="A3" s="7" t="s">
        <v>321</v>
      </c>
      <c r="B3" s="8" t="s">
        <v>46</v>
      </c>
      <c r="C3" s="9" t="s">
        <v>47</v>
      </c>
    </row>
    <row r="4" spans="1:3" ht="13.5" thickBot="1" x14ac:dyDescent="0.25">
      <c r="A4" s="14" t="s">
        <v>358</v>
      </c>
      <c r="B4" s="2">
        <v>1301</v>
      </c>
      <c r="C4" s="5" t="s">
        <v>137</v>
      </c>
    </row>
    <row r="5" spans="1:3" ht="13.5" thickBot="1" x14ac:dyDescent="0.25">
      <c r="A5" s="14" t="s">
        <v>16</v>
      </c>
      <c r="B5" s="2">
        <v>1302</v>
      </c>
      <c r="C5" s="5" t="s">
        <v>157</v>
      </c>
    </row>
    <row r="6" spans="1:3" ht="13.5" thickBot="1" x14ac:dyDescent="0.25">
      <c r="A6" s="14" t="s">
        <v>359</v>
      </c>
      <c r="B6" s="2">
        <v>1303</v>
      </c>
      <c r="C6" s="5" t="s">
        <v>158</v>
      </c>
    </row>
  </sheetData>
  <phoneticPr fontId="11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6" t="s">
        <v>202</v>
      </c>
    </row>
    <row r="2" spans="1:3" ht="13.5" thickBot="1" x14ac:dyDescent="0.25"/>
    <row r="3" spans="1:3" ht="15" thickBot="1" x14ac:dyDescent="0.25">
      <c r="A3" s="7" t="s">
        <v>321</v>
      </c>
      <c r="B3" s="8">
        <v>1401</v>
      </c>
      <c r="C3" s="9" t="s">
        <v>47</v>
      </c>
    </row>
    <row r="4" spans="1:3" ht="13.5" thickBot="1" x14ac:dyDescent="0.25">
      <c r="A4" s="15" t="s">
        <v>358</v>
      </c>
      <c r="B4" s="2">
        <v>1401</v>
      </c>
      <c r="C4" s="5" t="s">
        <v>159</v>
      </c>
    </row>
    <row r="5" spans="1:3" ht="13.5" thickBot="1" x14ac:dyDescent="0.25">
      <c r="A5" s="15" t="s">
        <v>16</v>
      </c>
      <c r="B5" s="2">
        <v>1402</v>
      </c>
      <c r="C5" s="5" t="s">
        <v>160</v>
      </c>
    </row>
    <row r="6" spans="1:3" ht="13.5" thickBot="1" x14ac:dyDescent="0.25">
      <c r="A6" s="15" t="s">
        <v>359</v>
      </c>
      <c r="B6" s="2">
        <v>1403</v>
      </c>
      <c r="C6" s="5" t="s">
        <v>161</v>
      </c>
    </row>
  </sheetData>
  <phoneticPr fontId="11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6" t="s">
        <v>201</v>
      </c>
    </row>
    <row r="2" spans="1:3" ht="13.5" thickBot="1" x14ac:dyDescent="0.25"/>
    <row r="3" spans="1:3" ht="15" thickBot="1" x14ac:dyDescent="0.25">
      <c r="A3" s="7" t="s">
        <v>321</v>
      </c>
      <c r="B3" s="8" t="s">
        <v>46</v>
      </c>
      <c r="C3" s="9" t="s">
        <v>47</v>
      </c>
    </row>
    <row r="4" spans="1:3" ht="13.5" thickBot="1" x14ac:dyDescent="0.25">
      <c r="A4" s="14" t="s">
        <v>358</v>
      </c>
      <c r="B4" s="2">
        <v>1501</v>
      </c>
      <c r="C4" s="2" t="s">
        <v>162</v>
      </c>
    </row>
    <row r="5" spans="1:3" ht="13.5" thickBot="1" x14ac:dyDescent="0.25">
      <c r="A5" s="14" t="s">
        <v>16</v>
      </c>
      <c r="B5" s="2">
        <v>1502</v>
      </c>
      <c r="C5" s="2" t="s">
        <v>163</v>
      </c>
    </row>
    <row r="6" spans="1:3" ht="13.5" thickBot="1" x14ac:dyDescent="0.25">
      <c r="A6" s="14" t="s">
        <v>359</v>
      </c>
      <c r="B6" s="2">
        <v>1503</v>
      </c>
      <c r="C6" s="2" t="s">
        <v>213</v>
      </c>
    </row>
    <row r="7" spans="1:3" ht="13.5" thickBot="1" x14ac:dyDescent="0.25">
      <c r="A7" s="14" t="s">
        <v>17</v>
      </c>
      <c r="B7" s="2">
        <v>1504</v>
      </c>
      <c r="C7" s="2" t="s">
        <v>214</v>
      </c>
    </row>
    <row r="8" spans="1:3" ht="13.5" thickBot="1" x14ac:dyDescent="0.25">
      <c r="A8" s="14" t="s">
        <v>18</v>
      </c>
      <c r="B8" s="2">
        <v>1505</v>
      </c>
      <c r="C8" s="2" t="s">
        <v>215</v>
      </c>
    </row>
    <row r="9" spans="1:3" ht="13.5" thickBot="1" x14ac:dyDescent="0.25">
      <c r="A9" s="14" t="s">
        <v>19</v>
      </c>
      <c r="B9" s="2">
        <v>1506</v>
      </c>
      <c r="C9" s="5" t="s">
        <v>216</v>
      </c>
    </row>
  </sheetData>
  <phoneticPr fontId="11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6" t="s">
        <v>200</v>
      </c>
    </row>
    <row r="2" spans="1:3" ht="13.5" thickBot="1" x14ac:dyDescent="0.25"/>
    <row r="3" spans="1:3" ht="15" thickBot="1" x14ac:dyDescent="0.25">
      <c r="A3" s="7" t="s">
        <v>321</v>
      </c>
      <c r="B3" s="8" t="s">
        <v>46</v>
      </c>
      <c r="C3" s="9" t="s">
        <v>47</v>
      </c>
    </row>
    <row r="4" spans="1:3" ht="13.5" thickBot="1" x14ac:dyDescent="0.25">
      <c r="A4" s="16" t="s">
        <v>358</v>
      </c>
      <c r="B4" s="2">
        <v>1601</v>
      </c>
      <c r="C4" s="5" t="s">
        <v>217</v>
      </c>
    </row>
    <row r="5" spans="1:3" ht="13.5" thickBot="1" x14ac:dyDescent="0.25">
      <c r="A5" s="14" t="s">
        <v>16</v>
      </c>
      <c r="B5" s="2">
        <v>1602</v>
      </c>
      <c r="C5" s="5" t="s">
        <v>218</v>
      </c>
    </row>
    <row r="6" spans="1:3" ht="13.5" thickBot="1" x14ac:dyDescent="0.25">
      <c r="A6" s="14" t="s">
        <v>359</v>
      </c>
      <c r="B6" s="2">
        <v>1603</v>
      </c>
      <c r="C6" s="5" t="s">
        <v>219</v>
      </c>
    </row>
  </sheetData>
  <phoneticPr fontId="11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6" t="s">
        <v>199</v>
      </c>
    </row>
    <row r="2" spans="1:3" ht="13.5" thickBot="1" x14ac:dyDescent="0.25"/>
    <row r="3" spans="1:3" ht="15" thickBot="1" x14ac:dyDescent="0.25">
      <c r="A3" s="7" t="s">
        <v>321</v>
      </c>
      <c r="B3" s="8" t="s">
        <v>46</v>
      </c>
      <c r="C3" s="9" t="s">
        <v>47</v>
      </c>
    </row>
    <row r="4" spans="1:3" ht="13.5" thickBot="1" x14ac:dyDescent="0.25">
      <c r="A4" s="15" t="s">
        <v>358</v>
      </c>
      <c r="B4" s="2">
        <v>1701</v>
      </c>
      <c r="C4" s="5" t="s">
        <v>220</v>
      </c>
    </row>
    <row r="5" spans="1:3" ht="13.5" thickBot="1" x14ac:dyDescent="0.25">
      <c r="A5" s="15" t="s">
        <v>16</v>
      </c>
      <c r="B5" s="2">
        <v>1702</v>
      </c>
      <c r="C5" s="5" t="s">
        <v>221</v>
      </c>
    </row>
  </sheetData>
  <phoneticPr fontId="1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3"/>
  <sheetViews>
    <sheetView tabSelected="1" topLeftCell="A16" zoomScale="175" zoomScaleNormal="175" workbookViewId="0">
      <selection activeCell="D29" sqref="D29"/>
    </sheetView>
  </sheetViews>
  <sheetFormatPr defaultRowHeight="12.75" outlineLevelRow="1" x14ac:dyDescent="0.2"/>
  <cols>
    <col min="1" max="1" width="7.7109375" customWidth="1"/>
    <col min="2" max="2" width="50" customWidth="1"/>
    <col min="3" max="3" width="11" customWidth="1"/>
    <col min="4" max="4" width="19.85546875" style="4" customWidth="1"/>
  </cols>
  <sheetData>
    <row r="1" spans="1:4" ht="15.75" x14ac:dyDescent="0.25">
      <c r="A1" s="135" t="s">
        <v>28</v>
      </c>
      <c r="B1" s="135"/>
      <c r="C1" s="135"/>
      <c r="D1" s="135"/>
    </row>
    <row r="2" spans="1:4" ht="15.75" x14ac:dyDescent="0.25">
      <c r="A2" s="136" t="s">
        <v>562</v>
      </c>
      <c r="B2" s="136"/>
      <c r="C2" s="136"/>
      <c r="D2" s="136"/>
    </row>
    <row r="3" spans="1:4" ht="15.75" x14ac:dyDescent="0.25">
      <c r="A3" s="135"/>
      <c r="B3" s="137" t="s">
        <v>537</v>
      </c>
      <c r="C3" s="135"/>
      <c r="D3" s="135"/>
    </row>
    <row r="4" spans="1:4" ht="15.75" x14ac:dyDescent="0.25">
      <c r="A4" s="25" t="s">
        <v>321</v>
      </c>
      <c r="B4" s="51" t="s">
        <v>322</v>
      </c>
      <c r="C4" s="33" t="s">
        <v>323</v>
      </c>
      <c r="D4" s="52" t="s">
        <v>324</v>
      </c>
    </row>
    <row r="5" spans="1:4" x14ac:dyDescent="0.2">
      <c r="A5" s="18" t="s">
        <v>358</v>
      </c>
      <c r="B5" s="29" t="s">
        <v>325</v>
      </c>
      <c r="C5" s="20" t="s">
        <v>326</v>
      </c>
      <c r="D5" s="24"/>
    </row>
    <row r="6" spans="1:4" x14ac:dyDescent="0.2">
      <c r="A6" s="18" t="s">
        <v>16</v>
      </c>
      <c r="B6" s="29" t="s">
        <v>29</v>
      </c>
      <c r="C6" s="20" t="s">
        <v>326</v>
      </c>
      <c r="D6" s="24" t="s">
        <v>563</v>
      </c>
    </row>
    <row r="7" spans="1:4" x14ac:dyDescent="0.2">
      <c r="A7" s="18" t="s">
        <v>359</v>
      </c>
      <c r="B7" s="29" t="s">
        <v>30</v>
      </c>
      <c r="C7" s="20" t="s">
        <v>326</v>
      </c>
      <c r="D7" s="24" t="s">
        <v>564</v>
      </c>
    </row>
    <row r="8" spans="1:4" ht="30" customHeight="1" x14ac:dyDescent="0.2">
      <c r="A8" s="133" t="s">
        <v>164</v>
      </c>
      <c r="B8" s="133"/>
      <c r="C8" s="133"/>
      <c r="D8" s="133"/>
    </row>
    <row r="9" spans="1:4" ht="25.5" x14ac:dyDescent="0.2">
      <c r="A9" s="18" t="s">
        <v>17</v>
      </c>
      <c r="B9" s="32" t="s">
        <v>31</v>
      </c>
      <c r="C9" s="20" t="s">
        <v>357</v>
      </c>
      <c r="D9" s="59">
        <f>D11</f>
        <v>160867.79999999999</v>
      </c>
    </row>
    <row r="10" spans="1:4" x14ac:dyDescent="0.2">
      <c r="A10" s="30" t="s">
        <v>18</v>
      </c>
      <c r="B10" s="61" t="s">
        <v>32</v>
      </c>
      <c r="C10" s="31" t="s">
        <v>357</v>
      </c>
      <c r="D10" s="62"/>
    </row>
    <row r="11" spans="1:4" x14ac:dyDescent="0.2">
      <c r="A11" s="30" t="s">
        <v>19</v>
      </c>
      <c r="B11" s="61" t="s">
        <v>33</v>
      </c>
      <c r="C11" s="31" t="s">
        <v>357</v>
      </c>
      <c r="D11" s="63">
        <v>160867.79999999999</v>
      </c>
    </row>
    <row r="12" spans="1:4" ht="25.5" x14ac:dyDescent="0.2">
      <c r="A12" s="64" t="s">
        <v>20</v>
      </c>
      <c r="B12" s="65" t="s">
        <v>165</v>
      </c>
      <c r="C12" s="66" t="s">
        <v>357</v>
      </c>
      <c r="D12" s="67">
        <f>SUM(D13:D15)</f>
        <v>1442502.84</v>
      </c>
    </row>
    <row r="13" spans="1:4" x14ac:dyDescent="0.2">
      <c r="A13" s="64" t="s">
        <v>21</v>
      </c>
      <c r="B13" s="68" t="s">
        <v>463</v>
      </c>
      <c r="C13" s="66" t="s">
        <v>357</v>
      </c>
      <c r="D13" s="63">
        <f>1442502.84-D14-D15</f>
        <v>855785.40000000014</v>
      </c>
    </row>
    <row r="14" spans="1:4" x14ac:dyDescent="0.2">
      <c r="A14" s="64" t="s">
        <v>22</v>
      </c>
      <c r="B14" s="68" t="s">
        <v>464</v>
      </c>
      <c r="C14" s="66" t="s">
        <v>357</v>
      </c>
      <c r="D14" s="63">
        <v>224726.16</v>
      </c>
    </row>
    <row r="15" spans="1:4" x14ac:dyDescent="0.2">
      <c r="A15" s="64" t="s">
        <v>23</v>
      </c>
      <c r="B15" s="68" t="s">
        <v>465</v>
      </c>
      <c r="C15" s="66" t="s">
        <v>357</v>
      </c>
      <c r="D15" s="63">
        <v>361991.28</v>
      </c>
    </row>
    <row r="16" spans="1:4" x14ac:dyDescent="0.2">
      <c r="A16" s="64" t="s">
        <v>24</v>
      </c>
      <c r="B16" s="65" t="s">
        <v>34</v>
      </c>
      <c r="C16" s="66" t="s">
        <v>357</v>
      </c>
      <c r="D16" s="67">
        <f>D17+D19+D21</f>
        <v>1407594.65</v>
      </c>
    </row>
    <row r="17" spans="1:4" x14ac:dyDescent="0.2">
      <c r="A17" s="64" t="s">
        <v>363</v>
      </c>
      <c r="B17" s="68" t="s">
        <v>466</v>
      </c>
      <c r="C17" s="66" t="s">
        <v>357</v>
      </c>
      <c r="D17" s="63">
        <v>1407594.65</v>
      </c>
    </row>
    <row r="18" spans="1:4" x14ac:dyDescent="0.2">
      <c r="A18" s="64" t="s">
        <v>364</v>
      </c>
      <c r="B18" s="68" t="s">
        <v>467</v>
      </c>
      <c r="C18" s="66" t="s">
        <v>357</v>
      </c>
      <c r="D18" s="62"/>
    </row>
    <row r="19" spans="1:4" x14ac:dyDescent="0.2">
      <c r="A19" s="64" t="s">
        <v>365</v>
      </c>
      <c r="B19" s="68" t="s">
        <v>468</v>
      </c>
      <c r="C19" s="66" t="s">
        <v>357</v>
      </c>
      <c r="D19" s="69"/>
    </row>
    <row r="20" spans="1:4" ht="25.5" x14ac:dyDescent="0.2">
      <c r="A20" s="64" t="s">
        <v>366</v>
      </c>
      <c r="B20" s="68" t="s">
        <v>469</v>
      </c>
      <c r="C20" s="66" t="s">
        <v>357</v>
      </c>
      <c r="D20" s="62"/>
    </row>
    <row r="21" spans="1:4" x14ac:dyDescent="0.2">
      <c r="A21" s="64" t="s">
        <v>367</v>
      </c>
      <c r="B21" s="68" t="s">
        <v>470</v>
      </c>
      <c r="C21" s="66" t="s">
        <v>357</v>
      </c>
      <c r="D21" s="62"/>
    </row>
    <row r="22" spans="1:4" x14ac:dyDescent="0.2">
      <c r="A22" s="64" t="s">
        <v>368</v>
      </c>
      <c r="B22" s="65" t="s">
        <v>475</v>
      </c>
      <c r="C22" s="66" t="s">
        <v>357</v>
      </c>
      <c r="D22" s="70"/>
    </row>
    <row r="23" spans="1:4" ht="25.5" x14ac:dyDescent="0.2">
      <c r="A23" s="64" t="s">
        <v>369</v>
      </c>
      <c r="B23" s="65" t="s">
        <v>35</v>
      </c>
      <c r="C23" s="66" t="s">
        <v>357</v>
      </c>
      <c r="D23" s="67">
        <f>D25</f>
        <v>195775.99000000022</v>
      </c>
    </row>
    <row r="24" spans="1:4" x14ac:dyDescent="0.2">
      <c r="A24" s="64" t="s">
        <v>370</v>
      </c>
      <c r="B24" s="68" t="s">
        <v>471</v>
      </c>
      <c r="C24" s="66" t="s">
        <v>357</v>
      </c>
      <c r="D24" s="62"/>
    </row>
    <row r="25" spans="1:4" x14ac:dyDescent="0.2">
      <c r="A25" s="64" t="s">
        <v>371</v>
      </c>
      <c r="B25" s="68" t="s">
        <v>472</v>
      </c>
      <c r="C25" s="66" t="s">
        <v>357</v>
      </c>
      <c r="D25" s="63">
        <f>D9+D12-D17</f>
        <v>195775.99000000022</v>
      </c>
    </row>
    <row r="26" spans="1:4" ht="26.25" customHeight="1" x14ac:dyDescent="0.2">
      <c r="A26" s="134" t="s">
        <v>166</v>
      </c>
      <c r="B26" s="134"/>
      <c r="C26" s="134"/>
      <c r="D26" s="134"/>
    </row>
    <row r="27" spans="1:4" x14ac:dyDescent="0.2">
      <c r="A27" s="64" t="s">
        <v>372</v>
      </c>
      <c r="B27" s="65" t="s">
        <v>167</v>
      </c>
      <c r="C27" s="66" t="s">
        <v>326</v>
      </c>
      <c r="D27" s="66"/>
    </row>
    <row r="28" spans="1:4" ht="38.25" x14ac:dyDescent="0.2">
      <c r="A28" s="71" t="s">
        <v>479</v>
      </c>
      <c r="B28" s="72" t="s">
        <v>480</v>
      </c>
      <c r="C28" s="73" t="s">
        <v>357</v>
      </c>
      <c r="D28" s="74">
        <v>137265.12</v>
      </c>
    </row>
    <row r="29" spans="1:4" ht="38.25" x14ac:dyDescent="0.2">
      <c r="A29" s="75" t="s">
        <v>481</v>
      </c>
      <c r="B29" s="76" t="s">
        <v>482</v>
      </c>
      <c r="C29" s="77" t="s">
        <v>357</v>
      </c>
      <c r="D29" s="81">
        <f>D30+D36+D64+D80+D89+D96+D100+D102+D104</f>
        <v>327873.50599999994</v>
      </c>
    </row>
    <row r="30" spans="1:4" ht="38.25" x14ac:dyDescent="0.2">
      <c r="A30" s="75" t="s">
        <v>483</v>
      </c>
      <c r="B30" s="79" t="s">
        <v>484</v>
      </c>
      <c r="C30" s="80" t="s">
        <v>357</v>
      </c>
      <c r="D30" s="81">
        <f>SUM(D32:D35)</f>
        <v>13480.67</v>
      </c>
    </row>
    <row r="31" spans="1:4" x14ac:dyDescent="0.2">
      <c r="A31" s="75" t="s">
        <v>485</v>
      </c>
      <c r="B31" s="120" t="s">
        <v>486</v>
      </c>
      <c r="C31" s="121"/>
      <c r="D31" s="122"/>
    </row>
    <row r="32" spans="1:4" ht="25.5" x14ac:dyDescent="0.2">
      <c r="A32" s="75" t="s">
        <v>487</v>
      </c>
      <c r="B32" s="76" t="s">
        <v>488</v>
      </c>
      <c r="C32" s="77" t="s">
        <v>489</v>
      </c>
      <c r="D32" s="78">
        <f>(0)*1.2</f>
        <v>0</v>
      </c>
    </row>
    <row r="33" spans="1:4" ht="25.5" x14ac:dyDescent="0.2">
      <c r="A33" s="75" t="s">
        <v>487</v>
      </c>
      <c r="B33" s="76" t="s">
        <v>490</v>
      </c>
      <c r="C33" s="77" t="s">
        <v>491</v>
      </c>
      <c r="D33" s="78">
        <f t="shared" ref="D33:D35" si="0">(0)*1.2</f>
        <v>0</v>
      </c>
    </row>
    <row r="34" spans="1:4" ht="25.5" x14ac:dyDescent="0.2">
      <c r="A34" s="75" t="s">
        <v>492</v>
      </c>
      <c r="B34" s="76" t="s">
        <v>493</v>
      </c>
      <c r="C34" s="77" t="s">
        <v>499</v>
      </c>
      <c r="D34" s="96">
        <v>13480.67</v>
      </c>
    </row>
    <row r="35" spans="1:4" x14ac:dyDescent="0.2">
      <c r="A35" s="75" t="s">
        <v>494</v>
      </c>
      <c r="B35" s="76" t="s">
        <v>495</v>
      </c>
      <c r="C35" s="77" t="s">
        <v>499</v>
      </c>
      <c r="D35" s="78">
        <f t="shared" si="0"/>
        <v>0</v>
      </c>
    </row>
    <row r="36" spans="1:4" ht="25.5" x14ac:dyDescent="0.2">
      <c r="A36" s="75" t="s">
        <v>496</v>
      </c>
      <c r="B36" s="79" t="s">
        <v>497</v>
      </c>
      <c r="C36" s="80" t="s">
        <v>357</v>
      </c>
      <c r="D36" s="81">
        <f>D38+D39+D40+D41+D42+D43+D53+D54+D55+D56+D57+D58+D59+D60+D61+D62+D63+D44+D45+D46+D47+D48+D49+D50+D51+D52</f>
        <v>106406.37000000001</v>
      </c>
    </row>
    <row r="37" spans="1:4" x14ac:dyDescent="0.2">
      <c r="A37" s="75"/>
      <c r="B37" s="120" t="s">
        <v>486</v>
      </c>
      <c r="C37" s="121"/>
      <c r="D37" s="122"/>
    </row>
    <row r="38" spans="1:4" ht="25.5" x14ac:dyDescent="0.2">
      <c r="A38" s="124" t="s">
        <v>487</v>
      </c>
      <c r="B38" s="97" t="s">
        <v>565</v>
      </c>
      <c r="C38" s="99" t="s">
        <v>357</v>
      </c>
      <c r="D38" s="98">
        <v>5178.7299999999996</v>
      </c>
    </row>
    <row r="39" spans="1:4" ht="38.25" x14ac:dyDescent="0.2">
      <c r="A39" s="124"/>
      <c r="B39" s="100" t="s">
        <v>566</v>
      </c>
      <c r="C39" s="99" t="s">
        <v>357</v>
      </c>
      <c r="D39" s="101">
        <v>10544.69</v>
      </c>
    </row>
    <row r="40" spans="1:4" ht="38.25" x14ac:dyDescent="0.2">
      <c r="A40" s="124"/>
      <c r="B40" s="97" t="s">
        <v>567</v>
      </c>
      <c r="C40" s="99" t="s">
        <v>357</v>
      </c>
      <c r="D40" s="98">
        <v>3452.23</v>
      </c>
    </row>
    <row r="41" spans="1:4" ht="51" x14ac:dyDescent="0.2">
      <c r="A41" s="124"/>
      <c r="B41" s="97" t="s">
        <v>568</v>
      </c>
      <c r="C41" s="99" t="s">
        <v>357</v>
      </c>
      <c r="D41" s="98">
        <v>515.29</v>
      </c>
    </row>
    <row r="42" spans="1:4" ht="38.25" x14ac:dyDescent="0.2">
      <c r="A42" s="102"/>
      <c r="B42" s="97" t="s">
        <v>569</v>
      </c>
      <c r="C42" s="99" t="s">
        <v>357</v>
      </c>
      <c r="D42" s="98">
        <v>23833.97</v>
      </c>
    </row>
    <row r="43" spans="1:4" x14ac:dyDescent="0.2">
      <c r="A43" s="102"/>
      <c r="B43" s="97" t="s">
        <v>570</v>
      </c>
      <c r="C43" s="99" t="s">
        <v>357</v>
      </c>
      <c r="D43" s="98">
        <v>7711.5</v>
      </c>
    </row>
    <row r="44" spans="1:4" x14ac:dyDescent="0.2">
      <c r="A44" s="130" t="s">
        <v>615</v>
      </c>
      <c r="B44" s="97" t="s">
        <v>614</v>
      </c>
      <c r="C44" s="99" t="s">
        <v>357</v>
      </c>
      <c r="D44" s="98">
        <v>1125.01</v>
      </c>
    </row>
    <row r="45" spans="1:4" x14ac:dyDescent="0.2">
      <c r="A45" s="131"/>
      <c r="B45" s="97" t="s">
        <v>616</v>
      </c>
      <c r="C45" s="99" t="s">
        <v>357</v>
      </c>
      <c r="D45" s="98">
        <v>5604.24</v>
      </c>
    </row>
    <row r="46" spans="1:4" ht="25.5" x14ac:dyDescent="0.2">
      <c r="A46" s="131"/>
      <c r="B46" s="97" t="s">
        <v>617</v>
      </c>
      <c r="C46" s="99" t="s">
        <v>357</v>
      </c>
      <c r="D46" s="98">
        <v>1051.71</v>
      </c>
    </row>
    <row r="47" spans="1:4" x14ac:dyDescent="0.2">
      <c r="A47" s="131"/>
      <c r="B47" s="97" t="s">
        <v>618</v>
      </c>
      <c r="C47" s="99" t="s">
        <v>357</v>
      </c>
      <c r="D47" s="98">
        <v>1702.35</v>
      </c>
    </row>
    <row r="48" spans="1:4" ht="25.5" x14ac:dyDescent="0.2">
      <c r="A48" s="131"/>
      <c r="B48" s="97" t="s">
        <v>619</v>
      </c>
      <c r="C48" s="99" t="s">
        <v>357</v>
      </c>
      <c r="D48" s="98">
        <v>2393.2399999999998</v>
      </c>
    </row>
    <row r="49" spans="1:4" x14ac:dyDescent="0.2">
      <c r="A49" s="132"/>
      <c r="B49" s="97" t="s">
        <v>620</v>
      </c>
      <c r="C49" s="99" t="s">
        <v>357</v>
      </c>
      <c r="D49" s="98">
        <v>1412.61</v>
      </c>
    </row>
    <row r="50" spans="1:4" ht="25.5" x14ac:dyDescent="0.2">
      <c r="A50" s="130" t="s">
        <v>623</v>
      </c>
      <c r="B50" s="97" t="s">
        <v>622</v>
      </c>
      <c r="C50" s="99" t="s">
        <v>357</v>
      </c>
      <c r="D50" s="98">
        <v>1004.95</v>
      </c>
    </row>
    <row r="51" spans="1:4" ht="38.25" x14ac:dyDescent="0.2">
      <c r="A51" s="132"/>
      <c r="B51" s="97" t="s">
        <v>567</v>
      </c>
      <c r="C51" s="99" t="s">
        <v>357</v>
      </c>
      <c r="D51" s="98">
        <v>858.73</v>
      </c>
    </row>
    <row r="52" spans="1:4" ht="25.5" x14ac:dyDescent="0.2">
      <c r="A52" s="111" t="s">
        <v>543</v>
      </c>
      <c r="B52" s="97" t="s">
        <v>621</v>
      </c>
      <c r="C52" s="99" t="s">
        <v>357</v>
      </c>
      <c r="D52" s="98">
        <v>2362.4499999999998</v>
      </c>
    </row>
    <row r="53" spans="1:4" ht="15" customHeight="1" x14ac:dyDescent="0.2">
      <c r="A53" s="102" t="s">
        <v>543</v>
      </c>
      <c r="B53" s="100" t="s">
        <v>571</v>
      </c>
      <c r="C53" s="99" t="s">
        <v>357</v>
      </c>
      <c r="D53" s="101">
        <v>359.2</v>
      </c>
    </row>
    <row r="54" spans="1:4" ht="15" customHeight="1" x14ac:dyDescent="0.2">
      <c r="A54" s="102" t="s">
        <v>543</v>
      </c>
      <c r="B54" s="100" t="s">
        <v>572</v>
      </c>
      <c r="C54" s="99" t="s">
        <v>357</v>
      </c>
      <c r="D54" s="101">
        <v>749.32</v>
      </c>
    </row>
    <row r="55" spans="1:4" ht="25.5" x14ac:dyDescent="0.2">
      <c r="A55" s="125" t="s">
        <v>573</v>
      </c>
      <c r="B55" s="97" t="s">
        <v>574</v>
      </c>
      <c r="C55" s="99" t="s">
        <v>357</v>
      </c>
      <c r="D55" s="98">
        <v>2728.34</v>
      </c>
    </row>
    <row r="56" spans="1:4" ht="25.5" x14ac:dyDescent="0.2">
      <c r="A56" s="125"/>
      <c r="B56" s="97" t="s">
        <v>575</v>
      </c>
      <c r="C56" s="99" t="s">
        <v>357</v>
      </c>
      <c r="D56" s="98">
        <v>7878.31</v>
      </c>
    </row>
    <row r="57" spans="1:4" ht="25.5" x14ac:dyDescent="0.2">
      <c r="A57" s="125"/>
      <c r="B57" s="97" t="s">
        <v>565</v>
      </c>
      <c r="C57" s="99" t="s">
        <v>357</v>
      </c>
      <c r="D57" s="98">
        <v>467.89</v>
      </c>
    </row>
    <row r="58" spans="1:4" ht="38.25" x14ac:dyDescent="0.2">
      <c r="A58" s="125"/>
      <c r="B58" s="97" t="s">
        <v>576</v>
      </c>
      <c r="C58" s="99" t="s">
        <v>357</v>
      </c>
      <c r="D58" s="98">
        <v>1398.4</v>
      </c>
    </row>
    <row r="59" spans="1:4" ht="51" x14ac:dyDescent="0.2">
      <c r="A59" s="125"/>
      <c r="B59" s="97" t="s">
        <v>577</v>
      </c>
      <c r="C59" s="99" t="s">
        <v>357</v>
      </c>
      <c r="D59" s="98">
        <v>284.8</v>
      </c>
    </row>
    <row r="60" spans="1:4" ht="48.75" customHeight="1" x14ac:dyDescent="0.2">
      <c r="A60" s="126" t="s">
        <v>578</v>
      </c>
      <c r="B60" s="104" t="s">
        <v>579</v>
      </c>
      <c r="C60" s="99" t="s">
        <v>357</v>
      </c>
      <c r="D60" s="105">
        <v>5038.58</v>
      </c>
    </row>
    <row r="61" spans="1:4" ht="40.5" customHeight="1" x14ac:dyDescent="0.2">
      <c r="A61" s="126"/>
      <c r="B61" s="104" t="s">
        <v>580</v>
      </c>
      <c r="C61" s="99" t="s">
        <v>357</v>
      </c>
      <c r="D61" s="105">
        <v>6272.99</v>
      </c>
    </row>
    <row r="62" spans="1:4" ht="38.25" x14ac:dyDescent="0.2">
      <c r="A62" s="107" t="s">
        <v>581</v>
      </c>
      <c r="B62" s="104" t="s">
        <v>582</v>
      </c>
      <c r="C62" s="99" t="s">
        <v>357</v>
      </c>
      <c r="D62" s="105">
        <v>3076.5</v>
      </c>
    </row>
    <row r="63" spans="1:4" x14ac:dyDescent="0.2">
      <c r="A63" s="107"/>
      <c r="B63" s="104" t="s">
        <v>583</v>
      </c>
      <c r="C63" s="99" t="s">
        <v>357</v>
      </c>
      <c r="D63" s="105">
        <v>9400.34</v>
      </c>
    </row>
    <row r="64" spans="1:4" x14ac:dyDescent="0.2">
      <c r="A64" s="75" t="s">
        <v>498</v>
      </c>
      <c r="B64" s="79" t="s">
        <v>546</v>
      </c>
      <c r="C64" s="83" t="s">
        <v>357</v>
      </c>
      <c r="D64" s="81">
        <f>D67+D68+D69+D70+D71+D77+D78+D79</f>
        <v>39631.14</v>
      </c>
    </row>
    <row r="65" spans="1:4" x14ac:dyDescent="0.2">
      <c r="A65" s="75"/>
      <c r="B65" s="120" t="s">
        <v>486</v>
      </c>
      <c r="C65" s="121"/>
      <c r="D65" s="122"/>
    </row>
    <row r="66" spans="1:4" hidden="1" outlineLevel="1" x14ac:dyDescent="0.2">
      <c r="A66" s="75"/>
      <c r="B66" s="85" t="s">
        <v>500</v>
      </c>
      <c r="C66" s="84"/>
      <c r="D66" s="78">
        <f t="shared" ref="D66" si="1">(0)*1.2</f>
        <v>0</v>
      </c>
    </row>
    <row r="67" spans="1:4" collapsed="1" x14ac:dyDescent="0.2">
      <c r="A67" s="102"/>
      <c r="B67" s="103" t="s">
        <v>584</v>
      </c>
      <c r="C67" s="106" t="s">
        <v>357</v>
      </c>
      <c r="D67" s="105">
        <v>435.59</v>
      </c>
    </row>
    <row r="68" spans="1:4" x14ac:dyDescent="0.2">
      <c r="A68" s="102"/>
      <c r="B68" s="103" t="s">
        <v>585</v>
      </c>
      <c r="C68" s="106" t="s">
        <v>357</v>
      </c>
      <c r="D68" s="105">
        <v>8412.82</v>
      </c>
    </row>
    <row r="69" spans="1:4" x14ac:dyDescent="0.2">
      <c r="A69" s="102"/>
      <c r="B69" s="97" t="s">
        <v>586</v>
      </c>
      <c r="C69" s="106" t="s">
        <v>357</v>
      </c>
      <c r="D69" s="98">
        <v>99.95</v>
      </c>
    </row>
    <row r="70" spans="1:4" x14ac:dyDescent="0.2">
      <c r="A70" s="102"/>
      <c r="B70" s="100" t="s">
        <v>587</v>
      </c>
      <c r="C70" s="106" t="s">
        <v>357</v>
      </c>
      <c r="D70" s="101">
        <v>403.34</v>
      </c>
    </row>
    <row r="71" spans="1:4" x14ac:dyDescent="0.2">
      <c r="A71" s="102"/>
      <c r="B71" s="103" t="s">
        <v>588</v>
      </c>
      <c r="C71" s="106" t="s">
        <v>357</v>
      </c>
      <c r="D71" s="105">
        <v>13261.43</v>
      </c>
    </row>
    <row r="72" spans="1:4" ht="38.25" x14ac:dyDescent="0.2">
      <c r="A72" s="102"/>
      <c r="B72" s="103" t="s">
        <v>605</v>
      </c>
      <c r="C72" s="103"/>
      <c r="D72" s="105">
        <v>892.8</v>
      </c>
    </row>
    <row r="73" spans="1:4" ht="25.5" x14ac:dyDescent="0.2">
      <c r="A73" s="102"/>
      <c r="B73" s="103" t="s">
        <v>606</v>
      </c>
      <c r="C73" s="103"/>
      <c r="D73" s="105">
        <v>3762.6</v>
      </c>
    </row>
    <row r="74" spans="1:4" ht="38.25" x14ac:dyDescent="0.2">
      <c r="A74" s="102"/>
      <c r="B74" s="103" t="s">
        <v>607</v>
      </c>
      <c r="C74" s="103"/>
      <c r="D74" s="105">
        <v>552</v>
      </c>
    </row>
    <row r="75" spans="1:4" ht="15" customHeight="1" x14ac:dyDescent="0.2">
      <c r="A75" s="102"/>
      <c r="B75" s="103" t="s">
        <v>608</v>
      </c>
      <c r="C75" s="103"/>
      <c r="D75" s="105">
        <v>2365.1999999999998</v>
      </c>
    </row>
    <row r="76" spans="1:4" ht="15" customHeight="1" x14ac:dyDescent="0.2">
      <c r="A76" s="102"/>
      <c r="B76" s="103" t="s">
        <v>609</v>
      </c>
      <c r="C76" s="103"/>
      <c r="D76" s="105">
        <v>654</v>
      </c>
    </row>
    <row r="77" spans="1:4" x14ac:dyDescent="0.2">
      <c r="A77" s="123" t="s">
        <v>589</v>
      </c>
      <c r="B77" s="103" t="s">
        <v>590</v>
      </c>
      <c r="C77" s="106" t="s">
        <v>357</v>
      </c>
      <c r="D77" s="105">
        <v>837.52</v>
      </c>
    </row>
    <row r="78" spans="1:4" ht="51" x14ac:dyDescent="0.2">
      <c r="A78" s="123"/>
      <c r="B78" s="103" t="s">
        <v>591</v>
      </c>
      <c r="C78" s="106" t="s">
        <v>357</v>
      </c>
      <c r="D78" s="105">
        <v>1879.43</v>
      </c>
    </row>
    <row r="79" spans="1:4" ht="25.5" x14ac:dyDescent="0.2">
      <c r="A79" s="123"/>
      <c r="B79" s="103" t="s">
        <v>592</v>
      </c>
      <c r="C79" s="106" t="s">
        <v>357</v>
      </c>
      <c r="D79" s="105">
        <v>14301.06</v>
      </c>
    </row>
    <row r="80" spans="1:4" collapsed="1" x14ac:dyDescent="0.2">
      <c r="A80" s="75" t="s">
        <v>501</v>
      </c>
      <c r="B80" s="79" t="s">
        <v>502</v>
      </c>
      <c r="C80" s="83" t="s">
        <v>357</v>
      </c>
      <c r="D80" s="81">
        <f>D86+D88+D87</f>
        <v>66921.289999999994</v>
      </c>
    </row>
    <row r="81" spans="1:4" x14ac:dyDescent="0.2">
      <c r="A81" s="75"/>
      <c r="B81" s="120" t="s">
        <v>486</v>
      </c>
      <c r="C81" s="121"/>
      <c r="D81" s="122"/>
    </row>
    <row r="82" spans="1:4" hidden="1" outlineLevel="1" x14ac:dyDescent="0.2">
      <c r="A82" s="75"/>
      <c r="B82" s="76" t="s">
        <v>503</v>
      </c>
      <c r="C82" s="86"/>
      <c r="D82" s="78">
        <f t="shared" ref="D82:D83" si="2">(0)*1.2</f>
        <v>0</v>
      </c>
    </row>
    <row r="83" spans="1:4" hidden="1" outlineLevel="1" x14ac:dyDescent="0.2">
      <c r="A83" s="75"/>
      <c r="B83" s="76" t="s">
        <v>544</v>
      </c>
      <c r="C83" s="86"/>
      <c r="D83" s="78">
        <f t="shared" si="2"/>
        <v>0</v>
      </c>
    </row>
    <row r="84" spans="1:4" hidden="1" outlineLevel="1" x14ac:dyDescent="0.2">
      <c r="A84" s="75"/>
      <c r="B84" s="76" t="s">
        <v>545</v>
      </c>
      <c r="C84" s="86"/>
      <c r="D84" s="78">
        <f>(0)*1.2</f>
        <v>0</v>
      </c>
    </row>
    <row r="85" spans="1:4" ht="12.75" hidden="1" customHeight="1" outlineLevel="1" x14ac:dyDescent="0.2">
      <c r="A85" s="75"/>
      <c r="B85" s="76" t="s">
        <v>504</v>
      </c>
      <c r="C85" s="83"/>
      <c r="D85" s="78">
        <f>(0)*1.2</f>
        <v>0</v>
      </c>
    </row>
    <row r="86" spans="1:4" collapsed="1" x14ac:dyDescent="0.2">
      <c r="A86" s="108"/>
      <c r="B86" s="103" t="s">
        <v>603</v>
      </c>
      <c r="C86" s="106" t="s">
        <v>357</v>
      </c>
      <c r="D86" s="105">
        <v>33600</v>
      </c>
    </row>
    <row r="87" spans="1:4" x14ac:dyDescent="0.2">
      <c r="A87" s="109"/>
      <c r="B87" s="103" t="s">
        <v>612</v>
      </c>
      <c r="C87" s="106" t="s">
        <v>357</v>
      </c>
      <c r="D87" s="105">
        <v>26999.05</v>
      </c>
    </row>
    <row r="88" spans="1:4" ht="15" customHeight="1" x14ac:dyDescent="0.2">
      <c r="A88" s="108"/>
      <c r="B88" s="103" t="s">
        <v>604</v>
      </c>
      <c r="C88" s="106" t="s">
        <v>357</v>
      </c>
      <c r="D88" s="105">
        <v>6322.24</v>
      </c>
    </row>
    <row r="89" spans="1:4" collapsed="1" x14ac:dyDescent="0.2">
      <c r="A89" s="75" t="s">
        <v>506</v>
      </c>
      <c r="B89" s="79" t="s">
        <v>507</v>
      </c>
      <c r="C89" s="83" t="s">
        <v>357</v>
      </c>
      <c r="D89" s="81">
        <f>SUM(D91:D95)</f>
        <v>0</v>
      </c>
    </row>
    <row r="90" spans="1:4" x14ac:dyDescent="0.2">
      <c r="A90" s="75"/>
      <c r="B90" s="120" t="s">
        <v>486</v>
      </c>
      <c r="C90" s="121"/>
      <c r="D90" s="122"/>
    </row>
    <row r="91" spans="1:4" hidden="1" outlineLevel="1" x14ac:dyDescent="0.2">
      <c r="A91" s="75"/>
      <c r="B91" s="76" t="s">
        <v>508</v>
      </c>
      <c r="C91" s="86"/>
      <c r="D91" s="78">
        <f t="shared" ref="D91:D95" si="3">(0)*1.2</f>
        <v>0</v>
      </c>
    </row>
    <row r="92" spans="1:4" hidden="1" outlineLevel="1" x14ac:dyDescent="0.2">
      <c r="A92" s="75"/>
      <c r="B92" s="85" t="s">
        <v>509</v>
      </c>
      <c r="C92" s="86"/>
      <c r="D92" s="78">
        <f t="shared" si="3"/>
        <v>0</v>
      </c>
    </row>
    <row r="93" spans="1:4" hidden="1" outlineLevel="1" x14ac:dyDescent="0.2">
      <c r="A93" s="75"/>
      <c r="B93" s="85" t="s">
        <v>510</v>
      </c>
      <c r="C93" s="86"/>
      <c r="D93" s="78">
        <f t="shared" si="3"/>
        <v>0</v>
      </c>
    </row>
    <row r="94" spans="1:4" hidden="1" outlineLevel="1" x14ac:dyDescent="0.2">
      <c r="A94" s="75"/>
      <c r="B94" s="76" t="s">
        <v>505</v>
      </c>
      <c r="C94" s="86"/>
      <c r="D94" s="78">
        <f t="shared" si="3"/>
        <v>0</v>
      </c>
    </row>
    <row r="95" spans="1:4" hidden="1" outlineLevel="1" x14ac:dyDescent="0.2">
      <c r="A95" s="75"/>
      <c r="B95" s="76" t="s">
        <v>540</v>
      </c>
      <c r="C95" s="86"/>
      <c r="D95" s="78">
        <f t="shared" si="3"/>
        <v>0</v>
      </c>
    </row>
    <row r="96" spans="1:4" collapsed="1" x14ac:dyDescent="0.2">
      <c r="A96" s="75" t="s">
        <v>511</v>
      </c>
      <c r="B96" s="79" t="s">
        <v>512</v>
      </c>
      <c r="C96" s="83" t="s">
        <v>357</v>
      </c>
      <c r="D96" s="81">
        <f>D99</f>
        <v>3250</v>
      </c>
    </row>
    <row r="97" spans="1:4" x14ac:dyDescent="0.2">
      <c r="A97" s="75"/>
      <c r="B97" s="120" t="s">
        <v>486</v>
      </c>
      <c r="C97" s="121"/>
      <c r="D97" s="122"/>
    </row>
    <row r="98" spans="1:4" hidden="1" outlineLevel="1" x14ac:dyDescent="0.2">
      <c r="A98" s="75"/>
      <c r="B98" s="82" t="s">
        <v>513</v>
      </c>
      <c r="C98" s="87"/>
      <c r="D98" s="78">
        <v>0</v>
      </c>
    </row>
    <row r="99" spans="1:4" collapsed="1" x14ac:dyDescent="0.2">
      <c r="A99" s="108" t="s">
        <v>593</v>
      </c>
      <c r="B99" s="103" t="s">
        <v>594</v>
      </c>
      <c r="C99" s="106" t="s">
        <v>357</v>
      </c>
      <c r="D99" s="105">
        <v>3250</v>
      </c>
    </row>
    <row r="100" spans="1:4" collapsed="1" x14ac:dyDescent="0.2">
      <c r="A100" s="75" t="s">
        <v>514</v>
      </c>
      <c r="B100" s="79" t="s">
        <v>515</v>
      </c>
      <c r="C100" s="83" t="s">
        <v>357</v>
      </c>
      <c r="D100" s="81">
        <v>0</v>
      </c>
    </row>
    <row r="101" spans="1:4" x14ac:dyDescent="0.2">
      <c r="A101" s="75"/>
      <c r="B101" s="120" t="s">
        <v>486</v>
      </c>
      <c r="C101" s="121"/>
      <c r="D101" s="122"/>
    </row>
    <row r="102" spans="1:4" x14ac:dyDescent="0.2">
      <c r="A102" s="75" t="s">
        <v>511</v>
      </c>
      <c r="B102" s="79" t="s">
        <v>512</v>
      </c>
      <c r="C102" s="83" t="s">
        <v>357</v>
      </c>
      <c r="D102" s="81">
        <f>SUM(D105:D105)</f>
        <v>0</v>
      </c>
    </row>
    <row r="103" spans="1:4" x14ac:dyDescent="0.2">
      <c r="A103" s="75"/>
      <c r="B103" s="120" t="s">
        <v>486</v>
      </c>
      <c r="C103" s="121"/>
      <c r="D103" s="122"/>
    </row>
    <row r="104" spans="1:4" collapsed="1" x14ac:dyDescent="0.2">
      <c r="A104" s="75" t="s">
        <v>516</v>
      </c>
      <c r="B104" s="79" t="s">
        <v>517</v>
      </c>
      <c r="C104" s="83" t="s">
        <v>357</v>
      </c>
      <c r="D104" s="81">
        <f>D109+D110+D111+D112+D113+D114+D106+D107+D108</f>
        <v>98184.035999999993</v>
      </c>
    </row>
    <row r="105" spans="1:4" x14ac:dyDescent="0.2">
      <c r="A105" s="75"/>
      <c r="B105" s="120" t="s">
        <v>486</v>
      </c>
      <c r="C105" s="121"/>
      <c r="D105" s="122"/>
    </row>
    <row r="106" spans="1:4" ht="36.75" hidden="1" customHeight="1" outlineLevel="1" x14ac:dyDescent="0.2">
      <c r="A106" s="127" t="s">
        <v>613</v>
      </c>
      <c r="B106" s="110" t="s">
        <v>611</v>
      </c>
      <c r="C106" s="77" t="s">
        <v>357</v>
      </c>
      <c r="D106" s="88">
        <v>1570.13</v>
      </c>
    </row>
    <row r="107" spans="1:4" ht="38.25" hidden="1" outlineLevel="1" x14ac:dyDescent="0.2">
      <c r="A107" s="128"/>
      <c r="B107" s="110" t="s">
        <v>602</v>
      </c>
      <c r="C107" s="77" t="s">
        <v>357</v>
      </c>
      <c r="D107" s="88">
        <v>4671.74</v>
      </c>
    </row>
    <row r="108" spans="1:4" ht="38.25" hidden="1" outlineLevel="1" x14ac:dyDescent="0.2">
      <c r="A108" s="129"/>
      <c r="B108" s="110" t="s">
        <v>610</v>
      </c>
      <c r="C108" s="77" t="s">
        <v>357</v>
      </c>
      <c r="D108" s="88">
        <v>21687.396000000001</v>
      </c>
    </row>
    <row r="109" spans="1:4" ht="53.25" customHeight="1" collapsed="1" x14ac:dyDescent="0.2">
      <c r="A109" s="123" t="s">
        <v>595</v>
      </c>
      <c r="B109" s="104" t="s">
        <v>596</v>
      </c>
      <c r="C109" s="106" t="s">
        <v>357</v>
      </c>
      <c r="D109" s="105">
        <v>2057.54</v>
      </c>
    </row>
    <row r="110" spans="1:4" ht="33.75" customHeight="1" x14ac:dyDescent="0.2">
      <c r="A110" s="123"/>
      <c r="B110" s="104" t="s">
        <v>597</v>
      </c>
      <c r="C110" s="106" t="s">
        <v>357</v>
      </c>
      <c r="D110" s="105">
        <v>12601.07</v>
      </c>
    </row>
    <row r="111" spans="1:4" ht="89.25" x14ac:dyDescent="0.2">
      <c r="A111" s="108" t="s">
        <v>598</v>
      </c>
      <c r="B111" s="104" t="s">
        <v>599</v>
      </c>
      <c r="C111" s="106" t="s">
        <v>357</v>
      </c>
      <c r="D111" s="105">
        <v>13390.13</v>
      </c>
    </row>
    <row r="112" spans="1:4" ht="38.25" x14ac:dyDescent="0.2">
      <c r="A112" s="108"/>
      <c r="B112" s="103" t="s">
        <v>600</v>
      </c>
      <c r="C112" s="106" t="s">
        <v>357</v>
      </c>
      <c r="D112" s="105">
        <v>30267.67</v>
      </c>
    </row>
    <row r="113" spans="1:4" ht="25.5" x14ac:dyDescent="0.2">
      <c r="A113" s="108"/>
      <c r="B113" s="103" t="s">
        <v>601</v>
      </c>
      <c r="C113" s="106" t="s">
        <v>357</v>
      </c>
      <c r="D113" s="105">
        <v>4453.1000000000004</v>
      </c>
    </row>
    <row r="114" spans="1:4" ht="38.25" x14ac:dyDescent="0.2">
      <c r="A114" s="108"/>
      <c r="B114" s="103" t="s">
        <v>602</v>
      </c>
      <c r="C114" s="106" t="s">
        <v>357</v>
      </c>
      <c r="D114" s="105">
        <v>7485.26</v>
      </c>
    </row>
    <row r="115" spans="1:4" ht="25.5" collapsed="1" x14ac:dyDescent="0.2">
      <c r="A115" s="75" t="s">
        <v>518</v>
      </c>
      <c r="B115" s="76" t="s">
        <v>541</v>
      </c>
      <c r="C115" s="77" t="s">
        <v>357</v>
      </c>
      <c r="D115" s="89">
        <v>0</v>
      </c>
    </row>
    <row r="116" spans="1:4" x14ac:dyDescent="0.2">
      <c r="A116" s="75" t="s">
        <v>538</v>
      </c>
      <c r="B116" s="76" t="s">
        <v>539</v>
      </c>
      <c r="C116" s="77" t="s">
        <v>357</v>
      </c>
      <c r="D116" s="89">
        <v>0</v>
      </c>
    </row>
    <row r="117" spans="1:4" ht="25.5" x14ac:dyDescent="0.2">
      <c r="A117" s="75" t="s">
        <v>519</v>
      </c>
      <c r="B117" s="76" t="s">
        <v>520</v>
      </c>
      <c r="C117" s="77" t="s">
        <v>357</v>
      </c>
      <c r="D117" s="89">
        <v>0</v>
      </c>
    </row>
    <row r="118" spans="1:4" ht="25.5" x14ac:dyDescent="0.2">
      <c r="A118" s="75" t="s">
        <v>521</v>
      </c>
      <c r="B118" s="76" t="s">
        <v>522</v>
      </c>
      <c r="C118" s="77" t="s">
        <v>357</v>
      </c>
      <c r="D118" s="89">
        <v>0</v>
      </c>
    </row>
    <row r="119" spans="1:4" ht="25.5" x14ac:dyDescent="0.2">
      <c r="A119" s="75" t="s">
        <v>523</v>
      </c>
      <c r="B119" s="76" t="s">
        <v>524</v>
      </c>
      <c r="C119" s="77" t="s">
        <v>357</v>
      </c>
      <c r="D119" s="89">
        <v>0</v>
      </c>
    </row>
    <row r="120" spans="1:4" ht="25.5" x14ac:dyDescent="0.2">
      <c r="A120" s="75" t="s">
        <v>525</v>
      </c>
      <c r="B120" s="76" t="s">
        <v>526</v>
      </c>
      <c r="C120" s="77" t="s">
        <v>357</v>
      </c>
      <c r="D120" s="89">
        <v>0</v>
      </c>
    </row>
    <row r="121" spans="1:4" ht="25.5" x14ac:dyDescent="0.2">
      <c r="A121" s="75" t="s">
        <v>527</v>
      </c>
      <c r="B121" s="76" t="s">
        <v>528</v>
      </c>
      <c r="C121" s="77" t="s">
        <v>357</v>
      </c>
      <c r="D121" s="89">
        <v>0</v>
      </c>
    </row>
    <row r="122" spans="1:4" x14ac:dyDescent="0.2">
      <c r="A122" s="75" t="s">
        <v>529</v>
      </c>
      <c r="B122" s="76" t="s">
        <v>530</v>
      </c>
      <c r="C122" s="77" t="s">
        <v>357</v>
      </c>
      <c r="D122" s="89">
        <v>0</v>
      </c>
    </row>
    <row r="123" spans="1:4" ht="38.25" x14ac:dyDescent="0.2">
      <c r="A123" s="75" t="s">
        <v>531</v>
      </c>
      <c r="B123" s="76" t="s">
        <v>532</v>
      </c>
      <c r="C123" s="77" t="s">
        <v>357</v>
      </c>
      <c r="D123" s="89">
        <v>0</v>
      </c>
    </row>
    <row r="124" spans="1:4" ht="51" x14ac:dyDescent="0.2">
      <c r="A124" s="75" t="s">
        <v>533</v>
      </c>
      <c r="B124" s="76" t="s">
        <v>534</v>
      </c>
      <c r="C124" s="77" t="s">
        <v>357</v>
      </c>
      <c r="D124" s="89">
        <v>0</v>
      </c>
    </row>
    <row r="125" spans="1:4" x14ac:dyDescent="0.2">
      <c r="A125" s="75" t="s">
        <v>535</v>
      </c>
      <c r="B125" s="79" t="s">
        <v>536</v>
      </c>
      <c r="C125" s="83" t="s">
        <v>357</v>
      </c>
      <c r="D125" s="90">
        <v>0</v>
      </c>
    </row>
    <row r="126" spans="1:4" ht="12.75" customHeight="1" x14ac:dyDescent="0.2">
      <c r="A126" s="134" t="s">
        <v>168</v>
      </c>
      <c r="B126" s="134"/>
      <c r="C126" s="134"/>
      <c r="D126" s="134"/>
    </row>
    <row r="127" spans="1:4" x14ac:dyDescent="0.2">
      <c r="A127" s="64" t="s">
        <v>375</v>
      </c>
      <c r="B127" s="65" t="s">
        <v>169</v>
      </c>
      <c r="C127" s="66" t="s">
        <v>347</v>
      </c>
      <c r="D127" s="66"/>
    </row>
    <row r="128" spans="1:4" x14ac:dyDescent="0.2">
      <c r="A128" s="64" t="s">
        <v>376</v>
      </c>
      <c r="B128" s="65" t="s">
        <v>170</v>
      </c>
      <c r="C128" s="66" t="s">
        <v>347</v>
      </c>
      <c r="D128" s="66"/>
    </row>
    <row r="129" spans="1:4" x14ac:dyDescent="0.2">
      <c r="A129" s="64" t="s">
        <v>377</v>
      </c>
      <c r="B129" s="65" t="s">
        <v>171</v>
      </c>
      <c r="C129" s="66" t="s">
        <v>347</v>
      </c>
      <c r="D129" s="66"/>
    </row>
    <row r="130" spans="1:4" x14ac:dyDescent="0.2">
      <c r="A130" s="64" t="s">
        <v>378</v>
      </c>
      <c r="B130" s="65" t="s">
        <v>172</v>
      </c>
      <c r="C130" s="66" t="s">
        <v>357</v>
      </c>
      <c r="D130" s="91">
        <v>0</v>
      </c>
    </row>
    <row r="131" spans="1:4" x14ac:dyDescent="0.2">
      <c r="A131" s="134" t="s">
        <v>36</v>
      </c>
      <c r="B131" s="134"/>
      <c r="C131" s="134"/>
      <c r="D131" s="134"/>
    </row>
    <row r="132" spans="1:4" ht="25.5" x14ac:dyDescent="0.2">
      <c r="A132" s="64" t="s">
        <v>379</v>
      </c>
      <c r="B132" s="65" t="s">
        <v>37</v>
      </c>
      <c r="C132" s="66" t="s">
        <v>357</v>
      </c>
      <c r="D132" s="92">
        <f>D134</f>
        <v>0</v>
      </c>
    </row>
    <row r="133" spans="1:4" x14ac:dyDescent="0.2">
      <c r="A133" s="64" t="s">
        <v>380</v>
      </c>
      <c r="B133" s="68" t="s">
        <v>473</v>
      </c>
      <c r="C133" s="66" t="s">
        <v>357</v>
      </c>
      <c r="D133" s="93"/>
    </row>
    <row r="134" spans="1:4" x14ac:dyDescent="0.2">
      <c r="A134" s="64" t="s">
        <v>381</v>
      </c>
      <c r="B134" s="68" t="s">
        <v>474</v>
      </c>
      <c r="C134" s="66" t="s">
        <v>357</v>
      </c>
      <c r="D134" s="94">
        <v>0</v>
      </c>
    </row>
    <row r="135" spans="1:4" ht="25.5" x14ac:dyDescent="0.2">
      <c r="A135" s="64" t="s">
        <v>382</v>
      </c>
      <c r="B135" s="65" t="s">
        <v>38</v>
      </c>
      <c r="C135" s="66" t="s">
        <v>357</v>
      </c>
      <c r="D135" s="95">
        <f>D137+D132</f>
        <v>195775.99000000022</v>
      </c>
    </row>
    <row r="136" spans="1:4" x14ac:dyDescent="0.2">
      <c r="A136" s="64" t="s">
        <v>383</v>
      </c>
      <c r="B136" s="68" t="s">
        <v>473</v>
      </c>
      <c r="C136" s="66" t="s">
        <v>357</v>
      </c>
      <c r="D136" s="66"/>
    </row>
    <row r="137" spans="1:4" ht="14.25" customHeight="1" x14ac:dyDescent="0.2">
      <c r="A137" s="48" t="s">
        <v>384</v>
      </c>
      <c r="B137" s="49" t="s">
        <v>474</v>
      </c>
      <c r="C137" s="24" t="s">
        <v>357</v>
      </c>
      <c r="D137" s="50">
        <f>D25</f>
        <v>195775.99000000022</v>
      </c>
    </row>
    <row r="138" spans="1:4" x14ac:dyDescent="0.2">
      <c r="A138" s="133" t="s">
        <v>173</v>
      </c>
      <c r="B138" s="133"/>
      <c r="C138" s="133"/>
      <c r="D138" s="133"/>
    </row>
    <row r="139" spans="1:4" x14ac:dyDescent="0.2">
      <c r="A139" s="48" t="s">
        <v>414</v>
      </c>
      <c r="B139" s="43" t="s">
        <v>415</v>
      </c>
      <c r="C139" s="24" t="s">
        <v>326</v>
      </c>
      <c r="D139" s="24"/>
    </row>
    <row r="140" spans="1:4" x14ac:dyDescent="0.2">
      <c r="A140" s="48" t="s">
        <v>416</v>
      </c>
      <c r="B140" s="32" t="s">
        <v>406</v>
      </c>
      <c r="C140" s="24" t="s">
        <v>326</v>
      </c>
      <c r="D140" s="24" t="s">
        <v>225</v>
      </c>
    </row>
    <row r="141" spans="1:4" x14ac:dyDescent="0.2">
      <c r="A141" s="48" t="s">
        <v>417</v>
      </c>
      <c r="B141" s="32" t="s">
        <v>39</v>
      </c>
      <c r="C141" s="24" t="s">
        <v>27</v>
      </c>
      <c r="D141" s="44">
        <v>0</v>
      </c>
    </row>
    <row r="142" spans="1:4" ht="12.75" customHeight="1" x14ac:dyDescent="0.2">
      <c r="A142" s="48" t="s">
        <v>418</v>
      </c>
      <c r="B142" s="32" t="s">
        <v>92</v>
      </c>
      <c r="C142" s="24" t="s">
        <v>357</v>
      </c>
      <c r="D142" s="45">
        <v>0</v>
      </c>
    </row>
    <row r="143" spans="1:4" x14ac:dyDescent="0.2">
      <c r="A143" s="48" t="s">
        <v>419</v>
      </c>
      <c r="B143" s="32" t="s">
        <v>174</v>
      </c>
      <c r="C143" s="24" t="s">
        <v>357</v>
      </c>
      <c r="D143" s="45">
        <v>0</v>
      </c>
    </row>
    <row r="144" spans="1:4" x14ac:dyDescent="0.2">
      <c r="A144" s="48" t="s">
        <v>420</v>
      </c>
      <c r="B144" s="32" t="s">
        <v>175</v>
      </c>
      <c r="C144" s="24" t="s">
        <v>357</v>
      </c>
      <c r="D144" s="45">
        <v>0</v>
      </c>
    </row>
    <row r="145" spans="1:4" ht="25.5" x14ac:dyDescent="0.2">
      <c r="A145" s="48" t="s">
        <v>421</v>
      </c>
      <c r="B145" s="32" t="s">
        <v>176</v>
      </c>
      <c r="C145" s="24" t="s">
        <v>357</v>
      </c>
      <c r="D145" s="45">
        <v>0</v>
      </c>
    </row>
    <row r="146" spans="1:4" ht="25.5" x14ac:dyDescent="0.2">
      <c r="A146" s="48" t="s">
        <v>422</v>
      </c>
      <c r="B146" s="32" t="s">
        <v>177</v>
      </c>
      <c r="C146" s="24" t="s">
        <v>357</v>
      </c>
      <c r="D146" s="45">
        <v>0</v>
      </c>
    </row>
    <row r="147" spans="1:4" ht="25.5" x14ac:dyDescent="0.2">
      <c r="A147" s="48" t="s">
        <v>423</v>
      </c>
      <c r="B147" s="32" t="s">
        <v>178</v>
      </c>
      <c r="C147" s="24" t="s">
        <v>357</v>
      </c>
      <c r="D147" s="45">
        <v>0</v>
      </c>
    </row>
    <row r="148" spans="1:4" ht="25.5" x14ac:dyDescent="0.2">
      <c r="A148" s="48" t="s">
        <v>393</v>
      </c>
      <c r="B148" s="32" t="s">
        <v>179</v>
      </c>
      <c r="C148" s="24" t="s">
        <v>357</v>
      </c>
      <c r="D148" s="45"/>
    </row>
    <row r="149" spans="1:4" x14ac:dyDescent="0.2">
      <c r="A149" s="48" t="s">
        <v>414</v>
      </c>
      <c r="B149" s="43" t="s">
        <v>424</v>
      </c>
      <c r="C149" s="24" t="s">
        <v>326</v>
      </c>
      <c r="D149" s="24"/>
    </row>
    <row r="150" spans="1:4" x14ac:dyDescent="0.2">
      <c r="A150" s="48" t="s">
        <v>425</v>
      </c>
      <c r="B150" s="32" t="s">
        <v>406</v>
      </c>
      <c r="C150" s="24" t="s">
        <v>326</v>
      </c>
      <c r="D150" s="46" t="s">
        <v>224</v>
      </c>
    </row>
    <row r="151" spans="1:4" x14ac:dyDescent="0.2">
      <c r="A151" s="48" t="s">
        <v>426</v>
      </c>
      <c r="B151" s="32" t="s">
        <v>39</v>
      </c>
      <c r="C151" s="24" t="s">
        <v>27</v>
      </c>
      <c r="D151" s="47">
        <v>0</v>
      </c>
    </row>
    <row r="152" spans="1:4" x14ac:dyDescent="0.2">
      <c r="A152" s="48" t="s">
        <v>427</v>
      </c>
      <c r="B152" s="32" t="s">
        <v>92</v>
      </c>
      <c r="C152" s="24" t="s">
        <v>357</v>
      </c>
      <c r="D152" s="45">
        <v>0</v>
      </c>
    </row>
    <row r="153" spans="1:4" x14ac:dyDescent="0.2">
      <c r="A153" s="48" t="s">
        <v>428</v>
      </c>
      <c r="B153" s="32" t="s">
        <v>174</v>
      </c>
      <c r="C153" s="24" t="s">
        <v>357</v>
      </c>
      <c r="D153" s="45">
        <v>0</v>
      </c>
    </row>
    <row r="154" spans="1:4" x14ac:dyDescent="0.2">
      <c r="A154" s="48" t="s">
        <v>429</v>
      </c>
      <c r="B154" s="32" t="s">
        <v>175</v>
      </c>
      <c r="C154" s="24" t="s">
        <v>357</v>
      </c>
      <c r="D154" s="45">
        <v>0</v>
      </c>
    </row>
    <row r="155" spans="1:4" ht="25.5" x14ac:dyDescent="0.2">
      <c r="A155" s="48" t="s">
        <v>430</v>
      </c>
      <c r="B155" s="32" t="s">
        <v>176</v>
      </c>
      <c r="C155" s="24" t="s">
        <v>357</v>
      </c>
      <c r="D155" s="45">
        <v>0</v>
      </c>
    </row>
    <row r="156" spans="1:4" ht="25.5" x14ac:dyDescent="0.2">
      <c r="A156" s="48" t="s">
        <v>431</v>
      </c>
      <c r="B156" s="32" t="s">
        <v>177</v>
      </c>
      <c r="C156" s="24" t="s">
        <v>357</v>
      </c>
      <c r="D156" s="45">
        <f>D153</f>
        <v>0</v>
      </c>
    </row>
    <row r="157" spans="1:4" ht="25.5" x14ac:dyDescent="0.2">
      <c r="A157" s="48" t="s">
        <v>432</v>
      </c>
      <c r="B157" s="32" t="s">
        <v>178</v>
      </c>
      <c r="C157" s="24" t="s">
        <v>357</v>
      </c>
      <c r="D157" s="45">
        <f>D154</f>
        <v>0</v>
      </c>
    </row>
    <row r="158" spans="1:4" x14ac:dyDescent="0.2">
      <c r="A158" s="48" t="s">
        <v>433</v>
      </c>
      <c r="B158" s="43" t="s">
        <v>434</v>
      </c>
      <c r="C158" s="24" t="s">
        <v>326</v>
      </c>
      <c r="D158" s="24"/>
    </row>
    <row r="159" spans="1:4" x14ac:dyDescent="0.2">
      <c r="A159" s="48" t="s">
        <v>435</v>
      </c>
      <c r="B159" s="32" t="s">
        <v>406</v>
      </c>
      <c r="C159" s="24" t="s">
        <v>326</v>
      </c>
      <c r="D159" s="46" t="s">
        <v>224</v>
      </c>
    </row>
    <row r="160" spans="1:4" x14ac:dyDescent="0.2">
      <c r="A160" s="48" t="s">
        <v>436</v>
      </c>
      <c r="B160" s="32" t="s">
        <v>39</v>
      </c>
      <c r="C160" s="24" t="s">
        <v>27</v>
      </c>
      <c r="D160" s="47">
        <f>D161/((33.31*6+35.38*6)/12)</f>
        <v>0</v>
      </c>
    </row>
    <row r="161" spans="1:4" x14ac:dyDescent="0.2">
      <c r="A161" s="48" t="s">
        <v>437</v>
      </c>
      <c r="B161" s="32" t="s">
        <v>92</v>
      </c>
      <c r="C161" s="24" t="s">
        <v>357</v>
      </c>
      <c r="D161" s="45">
        <v>0</v>
      </c>
    </row>
    <row r="162" spans="1:4" x14ac:dyDescent="0.2">
      <c r="A162" s="48" t="s">
        <v>438</v>
      </c>
      <c r="B162" s="32" t="s">
        <v>174</v>
      </c>
      <c r="C162" s="24" t="s">
        <v>357</v>
      </c>
      <c r="D162" s="45">
        <v>0</v>
      </c>
    </row>
    <row r="163" spans="1:4" ht="15" customHeight="1" x14ac:dyDescent="0.2">
      <c r="A163" s="48" t="s">
        <v>439</v>
      </c>
      <c r="B163" s="32" t="s">
        <v>175</v>
      </c>
      <c r="C163" s="24" t="s">
        <v>357</v>
      </c>
      <c r="D163" s="45">
        <f>D161-D162</f>
        <v>0</v>
      </c>
    </row>
    <row r="164" spans="1:4" ht="25.5" x14ac:dyDescent="0.2">
      <c r="A164" s="48" t="s">
        <v>440</v>
      </c>
      <c r="B164" s="32" t="s">
        <v>176</v>
      </c>
      <c r="C164" s="24" t="s">
        <v>357</v>
      </c>
      <c r="D164" s="45">
        <f>D161</f>
        <v>0</v>
      </c>
    </row>
    <row r="165" spans="1:4" ht="25.5" x14ac:dyDescent="0.2">
      <c r="A165" s="48" t="s">
        <v>441</v>
      </c>
      <c r="B165" s="32" t="s">
        <v>177</v>
      </c>
      <c r="C165" s="24" t="s">
        <v>357</v>
      </c>
      <c r="D165" s="45">
        <f>D162</f>
        <v>0</v>
      </c>
    </row>
    <row r="166" spans="1:4" ht="25.5" x14ac:dyDescent="0.2">
      <c r="A166" s="48" t="s">
        <v>442</v>
      </c>
      <c r="B166" s="32" t="s">
        <v>178</v>
      </c>
      <c r="C166" s="24" t="s">
        <v>357</v>
      </c>
      <c r="D166" s="45">
        <f>D163</f>
        <v>0</v>
      </c>
    </row>
    <row r="167" spans="1:4" x14ac:dyDescent="0.2">
      <c r="A167" s="48" t="s">
        <v>443</v>
      </c>
      <c r="B167" s="43" t="s">
        <v>444</v>
      </c>
      <c r="C167" s="24" t="s">
        <v>326</v>
      </c>
      <c r="D167" s="46"/>
    </row>
    <row r="168" spans="1:4" x14ac:dyDescent="0.2">
      <c r="A168" s="48" t="s">
        <v>445</v>
      </c>
      <c r="B168" s="32" t="s">
        <v>406</v>
      </c>
      <c r="C168" s="24" t="s">
        <v>326</v>
      </c>
      <c r="D168" s="46" t="s">
        <v>224</v>
      </c>
    </row>
    <row r="169" spans="1:4" x14ac:dyDescent="0.2">
      <c r="A169" s="48" t="s">
        <v>446</v>
      </c>
      <c r="B169" s="32" t="s">
        <v>39</v>
      </c>
      <c r="C169" s="24" t="s">
        <v>27</v>
      </c>
      <c r="D169" s="47">
        <f>D170/((28.84*6+30.73*6)/12)</f>
        <v>0</v>
      </c>
    </row>
    <row r="170" spans="1:4" x14ac:dyDescent="0.2">
      <c r="A170" s="48" t="s">
        <v>447</v>
      </c>
      <c r="B170" s="32" t="s">
        <v>92</v>
      </c>
      <c r="C170" s="24" t="s">
        <v>357</v>
      </c>
      <c r="D170" s="45">
        <v>0</v>
      </c>
    </row>
    <row r="171" spans="1:4" x14ac:dyDescent="0.2">
      <c r="A171" s="48" t="s">
        <v>448</v>
      </c>
      <c r="B171" s="32" t="s">
        <v>174</v>
      </c>
      <c r="C171" s="24" t="s">
        <v>357</v>
      </c>
      <c r="D171" s="45">
        <v>0</v>
      </c>
    </row>
    <row r="172" spans="1:4" x14ac:dyDescent="0.2">
      <c r="A172" s="48" t="s">
        <v>449</v>
      </c>
      <c r="B172" s="32" t="s">
        <v>175</v>
      </c>
      <c r="C172" s="24" t="s">
        <v>357</v>
      </c>
      <c r="D172" s="45">
        <f>D170-D171</f>
        <v>0</v>
      </c>
    </row>
    <row r="173" spans="1:4" ht="25.5" x14ac:dyDescent="0.2">
      <c r="A173" s="48" t="s">
        <v>450</v>
      </c>
      <c r="B173" s="32" t="s">
        <v>176</v>
      </c>
      <c r="C173" s="24" t="s">
        <v>357</v>
      </c>
      <c r="D173" s="45">
        <f>D170</f>
        <v>0</v>
      </c>
    </row>
    <row r="174" spans="1:4" ht="25.5" x14ac:dyDescent="0.2">
      <c r="A174" s="48" t="s">
        <v>451</v>
      </c>
      <c r="B174" s="32" t="s">
        <v>177</v>
      </c>
      <c r="C174" s="24" t="s">
        <v>357</v>
      </c>
      <c r="D174" s="45">
        <f>D171</f>
        <v>0</v>
      </c>
    </row>
    <row r="175" spans="1:4" ht="25.5" x14ac:dyDescent="0.2">
      <c r="A175" s="48" t="s">
        <v>452</v>
      </c>
      <c r="B175" s="32" t="s">
        <v>178</v>
      </c>
      <c r="C175" s="24" t="s">
        <v>357</v>
      </c>
      <c r="D175" s="45">
        <f>D172</f>
        <v>0</v>
      </c>
    </row>
    <row r="176" spans="1:4" x14ac:dyDescent="0.2">
      <c r="A176" s="48" t="s">
        <v>453</v>
      </c>
      <c r="B176" s="43" t="s">
        <v>454</v>
      </c>
      <c r="C176" s="24" t="s">
        <v>326</v>
      </c>
      <c r="D176" s="24"/>
    </row>
    <row r="177" spans="1:4" x14ac:dyDescent="0.2">
      <c r="A177" s="48" t="s">
        <v>455</v>
      </c>
      <c r="B177" s="32" t="s">
        <v>406</v>
      </c>
      <c r="C177" s="24" t="s">
        <v>326</v>
      </c>
      <c r="D177" s="46" t="s">
        <v>407</v>
      </c>
    </row>
    <row r="178" spans="1:4" x14ac:dyDescent="0.2">
      <c r="A178" s="48" t="s">
        <v>456</v>
      </c>
      <c r="B178" s="32" t="s">
        <v>39</v>
      </c>
      <c r="C178" s="24" t="s">
        <v>27</v>
      </c>
      <c r="D178" s="47">
        <f>D179/((5.38*6+5.56*6)/12)</f>
        <v>0</v>
      </c>
    </row>
    <row r="179" spans="1:4" x14ac:dyDescent="0.2">
      <c r="A179" s="48" t="s">
        <v>457</v>
      </c>
      <c r="B179" s="32" t="s">
        <v>92</v>
      </c>
      <c r="C179" s="24" t="s">
        <v>357</v>
      </c>
      <c r="D179" s="45">
        <v>0</v>
      </c>
    </row>
    <row r="180" spans="1:4" x14ac:dyDescent="0.2">
      <c r="A180" s="48" t="s">
        <v>458</v>
      </c>
      <c r="B180" s="32" t="s">
        <v>174</v>
      </c>
      <c r="C180" s="24" t="s">
        <v>357</v>
      </c>
      <c r="D180" s="45">
        <v>0</v>
      </c>
    </row>
    <row r="181" spans="1:4" x14ac:dyDescent="0.2">
      <c r="A181" s="48" t="s">
        <v>459</v>
      </c>
      <c r="B181" s="32" t="s">
        <v>175</v>
      </c>
      <c r="C181" s="24" t="s">
        <v>357</v>
      </c>
      <c r="D181" s="45">
        <f>D179-D180</f>
        <v>0</v>
      </c>
    </row>
    <row r="182" spans="1:4" ht="25.5" x14ac:dyDescent="0.2">
      <c r="A182" s="48" t="s">
        <v>460</v>
      </c>
      <c r="B182" s="32" t="s">
        <v>176</v>
      </c>
      <c r="C182" s="24" t="s">
        <v>357</v>
      </c>
      <c r="D182" s="45">
        <f>D179</f>
        <v>0</v>
      </c>
    </row>
    <row r="183" spans="1:4" ht="25.5" x14ac:dyDescent="0.2">
      <c r="A183" s="48" t="s">
        <v>461</v>
      </c>
      <c r="B183" s="32" t="s">
        <v>177</v>
      </c>
      <c r="C183" s="24" t="s">
        <v>357</v>
      </c>
      <c r="D183" s="45">
        <f>D180</f>
        <v>0</v>
      </c>
    </row>
    <row r="184" spans="1:4" ht="25.5" x14ac:dyDescent="0.2">
      <c r="A184" s="18" t="s">
        <v>462</v>
      </c>
      <c r="B184" s="32" t="s">
        <v>178</v>
      </c>
      <c r="C184" s="20" t="s">
        <v>357</v>
      </c>
      <c r="D184" s="45">
        <f>D181</f>
        <v>0</v>
      </c>
    </row>
    <row r="185" spans="1:4" x14ac:dyDescent="0.2">
      <c r="A185" s="133" t="s">
        <v>180</v>
      </c>
      <c r="B185" s="133"/>
      <c r="C185" s="133"/>
      <c r="D185" s="133"/>
    </row>
    <row r="186" spans="1:4" x14ac:dyDescent="0.2">
      <c r="A186" s="18" t="s">
        <v>395</v>
      </c>
      <c r="B186" s="26" t="s">
        <v>169</v>
      </c>
      <c r="C186" s="20" t="s">
        <v>347</v>
      </c>
      <c r="D186" s="24"/>
    </row>
    <row r="187" spans="1:4" x14ac:dyDescent="0.2">
      <c r="A187" s="18" t="s">
        <v>396</v>
      </c>
      <c r="B187" s="26" t="s">
        <v>170</v>
      </c>
      <c r="C187" s="20" t="s">
        <v>347</v>
      </c>
      <c r="D187" s="24"/>
    </row>
    <row r="188" spans="1:4" x14ac:dyDescent="0.2">
      <c r="A188" s="18" t="s">
        <v>397</v>
      </c>
      <c r="B188" s="26" t="s">
        <v>171</v>
      </c>
      <c r="C188" s="20" t="s">
        <v>347</v>
      </c>
      <c r="D188" s="24"/>
    </row>
    <row r="189" spans="1:4" x14ac:dyDescent="0.2">
      <c r="A189" s="18" t="s">
        <v>398</v>
      </c>
      <c r="B189" s="26" t="s">
        <v>172</v>
      </c>
      <c r="C189" s="20" t="s">
        <v>357</v>
      </c>
      <c r="D189" s="45">
        <v>0</v>
      </c>
    </row>
    <row r="190" spans="1:4" x14ac:dyDescent="0.2">
      <c r="A190" s="133" t="s">
        <v>181</v>
      </c>
      <c r="B190" s="133"/>
      <c r="C190" s="133"/>
      <c r="D190" s="133"/>
    </row>
    <row r="191" spans="1:4" x14ac:dyDescent="0.2">
      <c r="A191" s="18" t="s">
        <v>399</v>
      </c>
      <c r="B191" s="26" t="s">
        <v>182</v>
      </c>
      <c r="C191" s="20" t="s">
        <v>347</v>
      </c>
      <c r="D191" s="24"/>
    </row>
    <row r="192" spans="1:4" x14ac:dyDescent="0.2">
      <c r="A192" s="18" t="s">
        <v>25</v>
      </c>
      <c r="B192" s="26" t="s">
        <v>183</v>
      </c>
      <c r="C192" s="20" t="s">
        <v>347</v>
      </c>
      <c r="D192" s="24"/>
    </row>
    <row r="193" spans="1:4" ht="25.5" x14ac:dyDescent="0.2">
      <c r="A193" s="18" t="s">
        <v>400</v>
      </c>
      <c r="B193" s="26" t="s">
        <v>184</v>
      </c>
      <c r="C193" s="20" t="s">
        <v>357</v>
      </c>
      <c r="D193" s="24"/>
    </row>
  </sheetData>
  <mergeCells count="25">
    <mergeCell ref="A185:D185"/>
    <mergeCell ref="A190:D190"/>
    <mergeCell ref="A126:D126"/>
    <mergeCell ref="A8:D8"/>
    <mergeCell ref="A26:D26"/>
    <mergeCell ref="A131:D131"/>
    <mergeCell ref="A138:D138"/>
    <mergeCell ref="B31:D31"/>
    <mergeCell ref="B37:D37"/>
    <mergeCell ref="B65:D65"/>
    <mergeCell ref="B81:D81"/>
    <mergeCell ref="B90:D90"/>
    <mergeCell ref="B97:D97"/>
    <mergeCell ref="B105:D105"/>
    <mergeCell ref="A77:A79"/>
    <mergeCell ref="B101:D101"/>
    <mergeCell ref="B103:D103"/>
    <mergeCell ref="A109:A110"/>
    <mergeCell ref="A2:D2"/>
    <mergeCell ref="A38:A41"/>
    <mergeCell ref="A55:A59"/>
    <mergeCell ref="A60:A61"/>
    <mergeCell ref="A106:A108"/>
    <mergeCell ref="A44:A49"/>
    <mergeCell ref="A50:A51"/>
  </mergeCells>
  <phoneticPr fontId="11" type="noConversion"/>
  <pageMargins left="0.74803149606299213" right="0.74803149606299213" top="0.98425196850393704" bottom="0.98425196850393704" header="0.51181102362204722" footer="0.51181102362204722"/>
  <pageSetup paperSize="9" scale="99" fitToWidth="4" fitToHeight="6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6" t="s">
        <v>198</v>
      </c>
    </row>
    <row r="2" spans="1:3" ht="13.5" thickBot="1" x14ac:dyDescent="0.25"/>
    <row r="3" spans="1:3" ht="15" thickBot="1" x14ac:dyDescent="0.25">
      <c r="A3" s="7" t="s">
        <v>321</v>
      </c>
      <c r="B3" s="8" t="s">
        <v>46</v>
      </c>
      <c r="C3" s="9" t="s">
        <v>47</v>
      </c>
    </row>
    <row r="4" spans="1:3" ht="13.5" thickBot="1" x14ac:dyDescent="0.25">
      <c r="A4" s="16" t="s">
        <v>358</v>
      </c>
      <c r="B4" s="2">
        <v>1801</v>
      </c>
      <c r="C4" s="5" t="s">
        <v>222</v>
      </c>
    </row>
    <row r="5" spans="1:3" ht="13.5" thickBot="1" x14ac:dyDescent="0.25">
      <c r="A5" s="14" t="s">
        <v>16</v>
      </c>
      <c r="B5" s="2">
        <v>1802</v>
      </c>
      <c r="C5" s="5" t="s">
        <v>361</v>
      </c>
    </row>
    <row r="6" spans="1:3" ht="13.5" thickBot="1" x14ac:dyDescent="0.25">
      <c r="A6" s="14" t="s">
        <v>359</v>
      </c>
      <c r="B6" s="2">
        <v>1803</v>
      </c>
      <c r="C6" s="5" t="s">
        <v>223</v>
      </c>
    </row>
    <row r="7" spans="1:3" ht="13.5" thickBot="1" x14ac:dyDescent="0.25">
      <c r="A7" s="14" t="s">
        <v>17</v>
      </c>
      <c r="B7" s="2">
        <v>1804</v>
      </c>
      <c r="C7" s="5" t="s">
        <v>224</v>
      </c>
    </row>
    <row r="8" spans="1:3" ht="13.5" thickBot="1" x14ac:dyDescent="0.25">
      <c r="A8" s="14" t="s">
        <v>18</v>
      </c>
      <c r="B8" s="2">
        <v>1805</v>
      </c>
      <c r="C8" s="5" t="s">
        <v>225</v>
      </c>
    </row>
    <row r="9" spans="1:3" ht="13.5" thickBot="1" x14ac:dyDescent="0.25">
      <c r="A9" s="14" t="s">
        <v>19</v>
      </c>
      <c r="B9" s="2">
        <v>1806</v>
      </c>
      <c r="C9" s="5" t="s">
        <v>226</v>
      </c>
    </row>
    <row r="10" spans="1:3" ht="13.5" thickBot="1" x14ac:dyDescent="0.25">
      <c r="A10" s="14" t="s">
        <v>20</v>
      </c>
      <c r="B10" s="2">
        <v>1807</v>
      </c>
      <c r="C10" s="5" t="s">
        <v>15</v>
      </c>
    </row>
    <row r="11" spans="1:3" ht="13.5" thickBot="1" x14ac:dyDescent="0.25">
      <c r="A11" s="14" t="s">
        <v>21</v>
      </c>
      <c r="B11" s="2">
        <v>1808</v>
      </c>
      <c r="C11" s="5" t="s">
        <v>227</v>
      </c>
    </row>
    <row r="12" spans="1:3" ht="13.5" thickBot="1" x14ac:dyDescent="0.25">
      <c r="A12" s="14" t="s">
        <v>22</v>
      </c>
      <c r="B12" s="2">
        <v>1809</v>
      </c>
      <c r="C12" s="5" t="s">
        <v>228</v>
      </c>
    </row>
    <row r="13" spans="1:3" ht="13.5" thickBot="1" x14ac:dyDescent="0.25">
      <c r="A13" s="14" t="s">
        <v>23</v>
      </c>
      <c r="B13" s="2">
        <v>1810</v>
      </c>
      <c r="C13" s="5" t="s">
        <v>350</v>
      </c>
    </row>
    <row r="14" spans="1:3" ht="13.5" thickBot="1" x14ac:dyDescent="0.25">
      <c r="A14" s="14" t="s">
        <v>24</v>
      </c>
      <c r="B14" s="2">
        <v>1811</v>
      </c>
      <c r="C14" s="5" t="s">
        <v>347</v>
      </c>
    </row>
    <row r="15" spans="1:3" ht="13.5" thickBot="1" x14ac:dyDescent="0.25">
      <c r="A15" s="14" t="s">
        <v>363</v>
      </c>
      <c r="B15" s="2">
        <v>1812</v>
      </c>
      <c r="C15" s="5" t="s">
        <v>357</v>
      </c>
    </row>
    <row r="16" spans="1:3" ht="13.5" thickBot="1" x14ac:dyDescent="0.25">
      <c r="A16" s="14" t="s">
        <v>364</v>
      </c>
      <c r="B16" s="2">
        <v>1813</v>
      </c>
      <c r="C16" s="5" t="s">
        <v>344</v>
      </c>
    </row>
    <row r="17" spans="1:3" ht="13.5" thickBot="1" x14ac:dyDescent="0.25">
      <c r="A17" s="14" t="s">
        <v>365</v>
      </c>
      <c r="B17" s="2">
        <v>1814</v>
      </c>
      <c r="C17" s="5" t="s">
        <v>229</v>
      </c>
    </row>
    <row r="18" spans="1:3" ht="13.5" thickBot="1" x14ac:dyDescent="0.25">
      <c r="A18" s="14" t="s">
        <v>366</v>
      </c>
      <c r="B18" s="2">
        <v>1815</v>
      </c>
      <c r="C18" s="5" t="s">
        <v>230</v>
      </c>
    </row>
    <row r="19" spans="1:3" ht="13.5" thickBot="1" x14ac:dyDescent="0.25">
      <c r="A19" s="14" t="s">
        <v>367</v>
      </c>
      <c r="B19" s="2">
        <v>1816</v>
      </c>
      <c r="C19" s="5" t="s">
        <v>231</v>
      </c>
    </row>
    <row r="20" spans="1:3" ht="13.5" thickBot="1" x14ac:dyDescent="0.25">
      <c r="A20" s="14" t="s">
        <v>368</v>
      </c>
      <c r="B20" s="2">
        <v>1817</v>
      </c>
      <c r="C20" s="5" t="s">
        <v>232</v>
      </c>
    </row>
    <row r="21" spans="1:3" ht="13.5" thickBot="1" x14ac:dyDescent="0.25">
      <c r="A21" s="16" t="s">
        <v>369</v>
      </c>
      <c r="B21" s="2">
        <v>1818</v>
      </c>
      <c r="C21" s="5" t="s">
        <v>233</v>
      </c>
    </row>
    <row r="22" spans="1:3" ht="13.5" thickBot="1" x14ac:dyDescent="0.25">
      <c r="A22" s="16" t="s">
        <v>370</v>
      </c>
      <c r="B22" s="2">
        <v>1819</v>
      </c>
      <c r="C22" s="5" t="s">
        <v>234</v>
      </c>
    </row>
    <row r="23" spans="1:3" ht="13.5" thickBot="1" x14ac:dyDescent="0.25">
      <c r="A23" s="14" t="s">
        <v>371</v>
      </c>
      <c r="B23" s="2">
        <v>1820</v>
      </c>
      <c r="C23" s="5" t="s">
        <v>235</v>
      </c>
    </row>
    <row r="24" spans="1:3" ht="13.5" thickBot="1" x14ac:dyDescent="0.25">
      <c r="A24" s="14" t="s">
        <v>372</v>
      </c>
      <c r="B24" s="2">
        <v>1821</v>
      </c>
      <c r="C24" s="5" t="s">
        <v>407</v>
      </c>
    </row>
    <row r="25" spans="1:3" ht="13.5" thickBot="1" x14ac:dyDescent="0.25">
      <c r="A25" s="14" t="s">
        <v>373</v>
      </c>
      <c r="B25" s="2">
        <v>1822</v>
      </c>
      <c r="C25" s="5" t="s">
        <v>236</v>
      </c>
    </row>
    <row r="26" spans="1:3" ht="13.5" thickBot="1" x14ac:dyDescent="0.25">
      <c r="A26" s="14" t="s">
        <v>374</v>
      </c>
      <c r="B26" s="2">
        <v>1823</v>
      </c>
      <c r="C26" s="5" t="s">
        <v>237</v>
      </c>
    </row>
    <row r="27" spans="1:3" ht="13.5" thickBot="1" x14ac:dyDescent="0.25">
      <c r="A27" s="14" t="s">
        <v>375</v>
      </c>
      <c r="B27" s="2">
        <v>1824</v>
      </c>
      <c r="C27" s="5" t="s">
        <v>238</v>
      </c>
    </row>
    <row r="28" spans="1:3" ht="13.5" thickBot="1" x14ac:dyDescent="0.25">
      <c r="A28" s="14" t="s">
        <v>376</v>
      </c>
      <c r="B28" s="2">
        <v>1825</v>
      </c>
      <c r="C28" s="5" t="s">
        <v>239</v>
      </c>
    </row>
    <row r="29" spans="1:3" ht="13.5" thickBot="1" x14ac:dyDescent="0.25">
      <c r="A29" s="14" t="s">
        <v>377</v>
      </c>
      <c r="B29" s="2">
        <v>1826</v>
      </c>
      <c r="C29" s="5" t="s">
        <v>240</v>
      </c>
    </row>
    <row r="30" spans="1:3" ht="13.5" thickBot="1" x14ac:dyDescent="0.25">
      <c r="A30" s="14" t="s">
        <v>378</v>
      </c>
      <c r="B30" s="2">
        <v>1827</v>
      </c>
      <c r="C30" s="5" t="s">
        <v>360</v>
      </c>
    </row>
    <row r="31" spans="1:3" ht="13.5" thickBot="1" x14ac:dyDescent="0.25">
      <c r="A31" s="14" t="s">
        <v>379</v>
      </c>
      <c r="B31" s="2">
        <v>1828</v>
      </c>
      <c r="C31" s="5" t="s">
        <v>405</v>
      </c>
    </row>
    <row r="32" spans="1:3" ht="13.5" thickBot="1" x14ac:dyDescent="0.25">
      <c r="A32" s="14" t="s">
        <v>380</v>
      </c>
      <c r="B32" s="2">
        <v>1829</v>
      </c>
      <c r="C32" s="5" t="s">
        <v>241</v>
      </c>
    </row>
    <row r="33" spans="1:3" ht="13.5" thickBot="1" x14ac:dyDescent="0.25">
      <c r="A33" s="14" t="s">
        <v>381</v>
      </c>
      <c r="B33" s="2">
        <v>1830</v>
      </c>
      <c r="C33" s="5" t="s">
        <v>407</v>
      </c>
    </row>
    <row r="34" spans="1:3" ht="13.5" thickBot="1" x14ac:dyDescent="0.25">
      <c r="A34" s="14" t="s">
        <v>382</v>
      </c>
      <c r="B34" s="2">
        <v>1831</v>
      </c>
      <c r="C34" s="5" t="s">
        <v>242</v>
      </c>
    </row>
    <row r="35" spans="1:3" ht="13.5" thickBot="1" x14ac:dyDescent="0.25">
      <c r="A35" s="14" t="s">
        <v>383</v>
      </c>
      <c r="B35" s="2">
        <v>1832</v>
      </c>
      <c r="C35" s="5" t="s">
        <v>243</v>
      </c>
    </row>
    <row r="36" spans="1:3" ht="13.5" thickBot="1" x14ac:dyDescent="0.25">
      <c r="A36" s="14" t="s">
        <v>384</v>
      </c>
      <c r="B36" s="2">
        <v>1833</v>
      </c>
      <c r="C36" s="5" t="s">
        <v>244</v>
      </c>
    </row>
  </sheetData>
  <phoneticPr fontId="11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6" t="s">
        <v>197</v>
      </c>
    </row>
    <row r="2" spans="1:3" ht="13.5" thickBot="1" x14ac:dyDescent="0.25"/>
    <row r="3" spans="1:3" ht="15" thickBot="1" x14ac:dyDescent="0.25">
      <c r="A3" s="7" t="s">
        <v>321</v>
      </c>
      <c r="B3" s="8" t="s">
        <v>46</v>
      </c>
      <c r="C3" s="9" t="s">
        <v>47</v>
      </c>
    </row>
    <row r="4" spans="1:3" ht="13.5" thickBot="1" x14ac:dyDescent="0.25">
      <c r="A4" s="14" t="s">
        <v>358</v>
      </c>
      <c r="B4" s="2">
        <v>1901</v>
      </c>
      <c r="C4" s="5" t="s">
        <v>137</v>
      </c>
    </row>
    <row r="5" spans="1:3" ht="13.5" thickBot="1" x14ac:dyDescent="0.25">
      <c r="A5" s="14" t="s">
        <v>16</v>
      </c>
      <c r="B5" s="2">
        <v>1902</v>
      </c>
      <c r="C5" s="5" t="s">
        <v>245</v>
      </c>
    </row>
    <row r="6" spans="1:3" ht="13.5" thickBot="1" x14ac:dyDescent="0.25">
      <c r="A6" s="14" t="s">
        <v>359</v>
      </c>
      <c r="B6" s="2">
        <v>1903</v>
      </c>
      <c r="C6" s="5" t="s">
        <v>246</v>
      </c>
    </row>
  </sheetData>
  <phoneticPr fontId="11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196</v>
      </c>
    </row>
    <row r="2" spans="1:3" ht="13.5" thickBot="1" x14ac:dyDescent="0.25"/>
    <row r="3" spans="1:3" ht="15" thickBot="1" x14ac:dyDescent="0.25">
      <c r="A3" s="7" t="s">
        <v>321</v>
      </c>
      <c r="B3" s="8" t="s">
        <v>46</v>
      </c>
      <c r="C3" s="9" t="s">
        <v>47</v>
      </c>
    </row>
    <row r="4" spans="1:3" ht="13.5" thickBot="1" x14ac:dyDescent="0.25">
      <c r="A4" s="14" t="s">
        <v>358</v>
      </c>
      <c r="B4" s="2">
        <v>2001</v>
      </c>
      <c r="C4" s="5" t="s">
        <v>137</v>
      </c>
    </row>
    <row r="5" spans="1:3" ht="13.5" thickBot="1" x14ac:dyDescent="0.25">
      <c r="A5" s="14" t="s">
        <v>16</v>
      </c>
      <c r="B5" s="2">
        <v>2002</v>
      </c>
      <c r="C5" s="5" t="s">
        <v>245</v>
      </c>
    </row>
    <row r="6" spans="1:3" ht="13.5" thickBot="1" x14ac:dyDescent="0.25">
      <c r="A6" s="14" t="s">
        <v>359</v>
      </c>
      <c r="B6" s="2">
        <v>2003</v>
      </c>
      <c r="C6" s="5" t="s">
        <v>247</v>
      </c>
    </row>
    <row r="7" spans="1:3" ht="13.5" thickBot="1" x14ac:dyDescent="0.25">
      <c r="A7" s="14" t="s">
        <v>17</v>
      </c>
      <c r="B7" s="2">
        <v>2004</v>
      </c>
      <c r="C7" s="5" t="s">
        <v>248</v>
      </c>
    </row>
    <row r="8" spans="1:3" ht="13.5" thickBot="1" x14ac:dyDescent="0.25">
      <c r="A8" s="14" t="s">
        <v>18</v>
      </c>
      <c r="B8" s="2">
        <v>2005</v>
      </c>
      <c r="C8" s="5" t="s">
        <v>249</v>
      </c>
    </row>
  </sheetData>
  <phoneticPr fontId="11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6" t="s">
        <v>195</v>
      </c>
    </row>
    <row r="2" spans="1:3" ht="13.5" thickBot="1" x14ac:dyDescent="0.25"/>
    <row r="3" spans="1:3" ht="15" thickBot="1" x14ac:dyDescent="0.25">
      <c r="A3" s="7" t="s">
        <v>321</v>
      </c>
      <c r="B3" s="8" t="s">
        <v>46</v>
      </c>
      <c r="C3" s="9" t="s">
        <v>47</v>
      </c>
    </row>
    <row r="4" spans="1:3" ht="13.5" thickBot="1" x14ac:dyDescent="0.25">
      <c r="A4" s="14" t="s">
        <v>358</v>
      </c>
      <c r="B4" s="2">
        <v>2101</v>
      </c>
      <c r="C4" s="5" t="s">
        <v>137</v>
      </c>
    </row>
    <row r="5" spans="1:3" ht="13.5" thickBot="1" x14ac:dyDescent="0.25">
      <c r="A5" s="14" t="s">
        <v>16</v>
      </c>
      <c r="B5" s="2">
        <v>2102</v>
      </c>
      <c r="C5" s="5" t="s">
        <v>250</v>
      </c>
    </row>
    <row r="6" spans="1:3" ht="13.5" thickBot="1" x14ac:dyDescent="0.25">
      <c r="A6" s="14" t="s">
        <v>359</v>
      </c>
      <c r="B6" s="2">
        <v>2103</v>
      </c>
      <c r="C6" s="5" t="s">
        <v>251</v>
      </c>
    </row>
    <row r="7" spans="1:3" ht="26.25" thickBot="1" x14ac:dyDescent="0.25">
      <c r="A7" s="14" t="s">
        <v>17</v>
      </c>
      <c r="B7" s="2">
        <v>2104</v>
      </c>
      <c r="C7" s="5" t="s">
        <v>247</v>
      </c>
    </row>
    <row r="8" spans="1:3" ht="13.5" thickBot="1" x14ac:dyDescent="0.25">
      <c r="A8" s="14" t="s">
        <v>18</v>
      </c>
      <c r="B8" s="2">
        <v>2105</v>
      </c>
      <c r="C8" s="5" t="s">
        <v>252</v>
      </c>
    </row>
    <row r="9" spans="1:3" ht="13.5" thickBot="1" x14ac:dyDescent="0.25">
      <c r="A9" s="14" t="s">
        <v>19</v>
      </c>
      <c r="B9" s="2">
        <v>2106</v>
      </c>
      <c r="C9" s="5" t="s">
        <v>249</v>
      </c>
    </row>
  </sheetData>
  <phoneticPr fontId="11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6" t="s">
        <v>194</v>
      </c>
    </row>
    <row r="2" spans="1:3" ht="13.5" thickBot="1" x14ac:dyDescent="0.25"/>
    <row r="3" spans="1:3" ht="15" thickBot="1" x14ac:dyDescent="0.25">
      <c r="A3" s="7" t="s">
        <v>321</v>
      </c>
      <c r="B3" s="8" t="s">
        <v>46</v>
      </c>
      <c r="C3" s="9" t="s">
        <v>47</v>
      </c>
    </row>
    <row r="4" spans="1:3" ht="13.5" thickBot="1" x14ac:dyDescent="0.25">
      <c r="A4" s="14" t="s">
        <v>358</v>
      </c>
      <c r="B4" s="2">
        <v>2201</v>
      </c>
      <c r="C4" s="5" t="s">
        <v>137</v>
      </c>
    </row>
    <row r="5" spans="1:3" ht="13.5" thickBot="1" x14ac:dyDescent="0.25">
      <c r="A5" s="14" t="s">
        <v>16</v>
      </c>
      <c r="B5" s="2">
        <v>2202</v>
      </c>
      <c r="C5" s="5" t="s">
        <v>245</v>
      </c>
    </row>
    <row r="6" spans="1:3" ht="13.5" thickBot="1" x14ac:dyDescent="0.25">
      <c r="A6" s="14" t="s">
        <v>359</v>
      </c>
      <c r="B6" s="2">
        <v>2203</v>
      </c>
      <c r="C6" s="5" t="s">
        <v>253</v>
      </c>
    </row>
  </sheetData>
  <phoneticPr fontId="11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193</v>
      </c>
    </row>
    <row r="2" spans="1:3" ht="13.5" thickBot="1" x14ac:dyDescent="0.25"/>
    <row r="3" spans="1:3" ht="15" thickBot="1" x14ac:dyDescent="0.25">
      <c r="A3" s="7" t="s">
        <v>321</v>
      </c>
      <c r="B3" s="8" t="s">
        <v>46</v>
      </c>
      <c r="C3" s="9" t="s">
        <v>47</v>
      </c>
    </row>
    <row r="4" spans="1:3" ht="13.5" thickBot="1" x14ac:dyDescent="0.25">
      <c r="A4" s="14" t="s">
        <v>358</v>
      </c>
      <c r="B4" s="2">
        <v>2301</v>
      </c>
      <c r="C4" s="5" t="s">
        <v>137</v>
      </c>
    </row>
    <row r="5" spans="1:3" ht="13.5" thickBot="1" x14ac:dyDescent="0.25">
      <c r="A5" s="14" t="s">
        <v>16</v>
      </c>
      <c r="B5" s="2">
        <v>2302</v>
      </c>
      <c r="C5" s="5" t="s">
        <v>245</v>
      </c>
    </row>
    <row r="6" spans="1:3" ht="13.5" thickBot="1" x14ac:dyDescent="0.25">
      <c r="A6" s="14" t="s">
        <v>359</v>
      </c>
      <c r="B6" s="2">
        <v>2303</v>
      </c>
      <c r="C6" s="5" t="s">
        <v>253</v>
      </c>
    </row>
  </sheetData>
  <phoneticPr fontId="11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6" t="s">
        <v>192</v>
      </c>
    </row>
    <row r="2" spans="1:3" ht="13.5" thickBot="1" x14ac:dyDescent="0.25"/>
    <row r="3" spans="1:3" ht="15" thickBot="1" x14ac:dyDescent="0.25">
      <c r="A3" s="7" t="s">
        <v>321</v>
      </c>
      <c r="B3" s="8" t="s">
        <v>46</v>
      </c>
      <c r="C3" s="9" t="s">
        <v>47</v>
      </c>
    </row>
    <row r="4" spans="1:3" ht="13.5" thickBot="1" x14ac:dyDescent="0.25">
      <c r="A4" s="14" t="s">
        <v>358</v>
      </c>
      <c r="B4" s="2">
        <v>2401</v>
      </c>
      <c r="C4" s="5" t="s">
        <v>137</v>
      </c>
    </row>
    <row r="5" spans="1:3" ht="13.5" thickBot="1" x14ac:dyDescent="0.25">
      <c r="A5" s="14" t="s">
        <v>16</v>
      </c>
      <c r="B5" s="2">
        <v>2402</v>
      </c>
      <c r="C5" s="5" t="s">
        <v>245</v>
      </c>
    </row>
    <row r="6" spans="1:3" ht="13.5" thickBot="1" x14ac:dyDescent="0.25">
      <c r="A6" s="14" t="s">
        <v>359</v>
      </c>
      <c r="B6" s="2">
        <v>2403</v>
      </c>
      <c r="C6" s="5" t="s">
        <v>253</v>
      </c>
    </row>
  </sheetData>
  <phoneticPr fontId="11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6" t="s">
        <v>191</v>
      </c>
    </row>
    <row r="2" spans="1:3" ht="13.5" thickBot="1" x14ac:dyDescent="0.25"/>
    <row r="3" spans="1:3" ht="15" thickBot="1" x14ac:dyDescent="0.25">
      <c r="A3" s="7" t="s">
        <v>321</v>
      </c>
      <c r="B3" s="8" t="s">
        <v>46</v>
      </c>
      <c r="C3" s="9" t="s">
        <v>47</v>
      </c>
    </row>
    <row r="4" spans="1:3" ht="13.5" thickBot="1" x14ac:dyDescent="0.25">
      <c r="A4" s="14" t="s">
        <v>358</v>
      </c>
      <c r="B4" s="2">
        <v>2501</v>
      </c>
      <c r="C4" s="5" t="s">
        <v>137</v>
      </c>
    </row>
    <row r="5" spans="1:3" ht="13.5" thickBot="1" x14ac:dyDescent="0.25">
      <c r="A5" s="14" t="s">
        <v>16</v>
      </c>
      <c r="B5" s="2">
        <v>2502</v>
      </c>
      <c r="C5" s="5" t="s">
        <v>258</v>
      </c>
    </row>
    <row r="6" spans="1:3" ht="13.5" thickBot="1" x14ac:dyDescent="0.25">
      <c r="A6" s="14" t="s">
        <v>359</v>
      </c>
      <c r="B6" s="2">
        <v>2503</v>
      </c>
      <c r="C6" s="5" t="s">
        <v>259</v>
      </c>
    </row>
    <row r="7" spans="1:3" ht="13.5" thickBot="1" x14ac:dyDescent="0.25">
      <c r="A7" s="14" t="s">
        <v>17</v>
      </c>
      <c r="B7" s="2">
        <v>2504</v>
      </c>
      <c r="C7" s="5" t="s">
        <v>260</v>
      </c>
    </row>
  </sheetData>
  <phoneticPr fontId="11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6" t="s">
        <v>190</v>
      </c>
    </row>
    <row r="2" spans="1:3" ht="13.5" thickBot="1" x14ac:dyDescent="0.25"/>
    <row r="3" spans="1:3" ht="15" thickBot="1" x14ac:dyDescent="0.25">
      <c r="A3" s="7" t="s">
        <v>321</v>
      </c>
      <c r="B3" s="8" t="s">
        <v>46</v>
      </c>
      <c r="C3" s="9" t="s">
        <v>47</v>
      </c>
    </row>
    <row r="4" spans="1:3" ht="13.5" thickBot="1" x14ac:dyDescent="0.25">
      <c r="A4" s="14" t="s">
        <v>358</v>
      </c>
      <c r="B4" s="2">
        <v>2601</v>
      </c>
      <c r="C4" s="5" t="s">
        <v>137</v>
      </c>
    </row>
    <row r="5" spans="1:3" ht="13.5" thickBot="1" x14ac:dyDescent="0.25">
      <c r="A5" s="14" t="s">
        <v>16</v>
      </c>
      <c r="B5" s="2">
        <v>2602</v>
      </c>
      <c r="C5" s="5" t="s">
        <v>256</v>
      </c>
    </row>
    <row r="6" spans="1:3" ht="13.5" thickBot="1" x14ac:dyDescent="0.25">
      <c r="A6" s="14" t="s">
        <v>359</v>
      </c>
      <c r="B6" s="2">
        <v>2603</v>
      </c>
      <c r="C6" s="5" t="s">
        <v>257</v>
      </c>
    </row>
  </sheetData>
  <phoneticPr fontId="11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6" t="s">
        <v>189</v>
      </c>
    </row>
    <row r="2" spans="1:3" ht="13.5" thickBot="1" x14ac:dyDescent="0.25"/>
    <row r="3" spans="1:3" ht="15" thickBot="1" x14ac:dyDescent="0.25">
      <c r="A3" s="7" t="s">
        <v>321</v>
      </c>
      <c r="B3" s="8" t="s">
        <v>46</v>
      </c>
      <c r="C3" s="9" t="s">
        <v>47</v>
      </c>
    </row>
    <row r="4" spans="1:3" ht="13.5" thickBot="1" x14ac:dyDescent="0.25">
      <c r="A4" s="14" t="s">
        <v>358</v>
      </c>
      <c r="B4" s="2">
        <v>2701</v>
      </c>
      <c r="C4" s="5" t="s">
        <v>137</v>
      </c>
    </row>
    <row r="5" spans="1:3" ht="13.5" thickBot="1" x14ac:dyDescent="0.25">
      <c r="A5" s="14" t="s">
        <v>16</v>
      </c>
      <c r="B5" s="2">
        <v>2702</v>
      </c>
      <c r="C5" s="5" t="s">
        <v>254</v>
      </c>
    </row>
    <row r="6" spans="1:3" ht="13.5" thickBot="1" x14ac:dyDescent="0.25">
      <c r="A6" s="14" t="s">
        <v>359</v>
      </c>
      <c r="B6" s="2">
        <v>2703</v>
      </c>
      <c r="C6" s="5" t="s">
        <v>255</v>
      </c>
    </row>
  </sheetData>
  <phoneticPr fontId="1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9" sqref="C9"/>
    </sheetView>
  </sheetViews>
  <sheetFormatPr defaultRowHeight="12.75" x14ac:dyDescent="0.2"/>
  <cols>
    <col min="1" max="1" width="6.42578125" style="11" customWidth="1"/>
    <col min="2" max="2" width="9.140625" style="11"/>
    <col min="3" max="3" width="78.28515625" customWidth="1"/>
  </cols>
  <sheetData>
    <row r="1" spans="1:3" ht="15.75" x14ac:dyDescent="0.25">
      <c r="A1" s="13" t="s">
        <v>45</v>
      </c>
    </row>
    <row r="2" spans="1:3" ht="13.5" thickBot="1" x14ac:dyDescent="0.25"/>
    <row r="3" spans="1:3" ht="29.25" thickBot="1" x14ac:dyDescent="0.25">
      <c r="A3" s="7" t="s">
        <v>321</v>
      </c>
      <c r="B3" s="8" t="s">
        <v>46</v>
      </c>
      <c r="C3" s="9" t="s">
        <v>47</v>
      </c>
    </row>
    <row r="4" spans="1:3" ht="13.5" thickBot="1" x14ac:dyDescent="0.25">
      <c r="A4" s="12" t="s">
        <v>362</v>
      </c>
      <c r="B4" s="3">
        <v>101</v>
      </c>
      <c r="C4" s="5" t="s">
        <v>48</v>
      </c>
    </row>
    <row r="5" spans="1:3" ht="13.5" thickBot="1" x14ac:dyDescent="0.25">
      <c r="A5" s="12" t="s">
        <v>16</v>
      </c>
      <c r="B5" s="3">
        <v>102</v>
      </c>
      <c r="C5" s="5" t="s">
        <v>49</v>
      </c>
    </row>
    <row r="6" spans="1:3" ht="13.5" thickBot="1" x14ac:dyDescent="0.25">
      <c r="A6" s="12" t="s">
        <v>359</v>
      </c>
      <c r="B6" s="3">
        <v>103</v>
      </c>
      <c r="C6" s="5" t="s">
        <v>50</v>
      </c>
    </row>
    <row r="7" spans="1:3" ht="13.5" thickBot="1" x14ac:dyDescent="0.25">
      <c r="A7" s="12" t="s">
        <v>17</v>
      </c>
      <c r="B7" s="3">
        <v>104</v>
      </c>
      <c r="C7" s="5" t="s">
        <v>51</v>
      </c>
    </row>
    <row r="8" spans="1:3" ht="13.5" thickBot="1" x14ac:dyDescent="0.25">
      <c r="A8" s="12" t="s">
        <v>18</v>
      </c>
      <c r="B8" s="3">
        <v>105</v>
      </c>
      <c r="C8" s="5" t="s">
        <v>52</v>
      </c>
    </row>
    <row r="9" spans="1:3" ht="13.5" thickBot="1" x14ac:dyDescent="0.25">
      <c r="A9" s="12" t="s">
        <v>19</v>
      </c>
      <c r="B9" s="3">
        <v>106</v>
      </c>
      <c r="C9" s="58" t="s">
        <v>53</v>
      </c>
    </row>
    <row r="10" spans="1:3" ht="13.5" thickBot="1" x14ac:dyDescent="0.25">
      <c r="A10" s="12" t="s">
        <v>20</v>
      </c>
      <c r="B10" s="3">
        <v>107</v>
      </c>
      <c r="C10" s="5" t="s">
        <v>54</v>
      </c>
    </row>
    <row r="11" spans="1:3" ht="13.5" thickBot="1" x14ac:dyDescent="0.25">
      <c r="A11" s="12" t="s">
        <v>21</v>
      </c>
      <c r="B11" s="3">
        <v>108</v>
      </c>
      <c r="C11" s="5" t="s">
        <v>55</v>
      </c>
    </row>
    <row r="12" spans="1:3" ht="13.5" thickBot="1" x14ac:dyDescent="0.25">
      <c r="A12" s="12" t="s">
        <v>22</v>
      </c>
      <c r="B12" s="3">
        <v>109</v>
      </c>
      <c r="C12" s="5" t="s">
        <v>56</v>
      </c>
    </row>
    <row r="13" spans="1:3" ht="13.5" thickBot="1" x14ac:dyDescent="0.25">
      <c r="A13" s="12" t="s">
        <v>23</v>
      </c>
      <c r="B13" s="3">
        <v>110</v>
      </c>
      <c r="C13" s="5" t="s">
        <v>57</v>
      </c>
    </row>
    <row r="14" spans="1:3" ht="13.5" thickBot="1" x14ac:dyDescent="0.25">
      <c r="A14" s="12" t="s">
        <v>24</v>
      </c>
      <c r="B14" s="3">
        <v>111</v>
      </c>
      <c r="C14" s="5" t="s">
        <v>58</v>
      </c>
    </row>
    <row r="15" spans="1:3" ht="26.25" thickBot="1" x14ac:dyDescent="0.25">
      <c r="A15" s="12" t="s">
        <v>363</v>
      </c>
      <c r="B15" s="3">
        <v>112</v>
      </c>
      <c r="C15" s="5" t="s">
        <v>59</v>
      </c>
    </row>
    <row r="16" spans="1:3" ht="13.5" thickBot="1" x14ac:dyDescent="0.25">
      <c r="A16" s="12" t="s">
        <v>364</v>
      </c>
      <c r="B16" s="3">
        <v>113</v>
      </c>
      <c r="C16" s="5" t="s">
        <v>60</v>
      </c>
    </row>
    <row r="17" spans="1:3" ht="13.5" thickBot="1" x14ac:dyDescent="0.25">
      <c r="A17" s="12" t="s">
        <v>365</v>
      </c>
      <c r="B17" s="3">
        <v>114</v>
      </c>
      <c r="C17" s="5" t="s">
        <v>61</v>
      </c>
    </row>
    <row r="18" spans="1:3" ht="13.5" thickBot="1" x14ac:dyDescent="0.25">
      <c r="A18" s="12" t="s">
        <v>366</v>
      </c>
      <c r="B18" s="3">
        <v>115</v>
      </c>
      <c r="C18" s="5" t="s">
        <v>62</v>
      </c>
    </row>
    <row r="19" spans="1:3" ht="26.25" thickBot="1" x14ac:dyDescent="0.25">
      <c r="A19" s="12" t="s">
        <v>367</v>
      </c>
      <c r="B19" s="3">
        <v>116</v>
      </c>
      <c r="C19" s="5" t="s">
        <v>63</v>
      </c>
    </row>
    <row r="20" spans="1:3" ht="13.5" thickBot="1" x14ac:dyDescent="0.25">
      <c r="A20" s="12" t="s">
        <v>368</v>
      </c>
      <c r="B20" s="3">
        <v>117</v>
      </c>
      <c r="C20" s="5" t="s">
        <v>64</v>
      </c>
    </row>
    <row r="21" spans="1:3" ht="13.5" thickBot="1" x14ac:dyDescent="0.25">
      <c r="A21" s="12" t="s">
        <v>369</v>
      </c>
      <c r="B21" s="3">
        <v>118</v>
      </c>
      <c r="C21" s="5" t="s">
        <v>65</v>
      </c>
    </row>
    <row r="22" spans="1:3" ht="13.5" thickBot="1" x14ac:dyDescent="0.25">
      <c r="A22" s="12" t="s">
        <v>370</v>
      </c>
      <c r="B22" s="3">
        <v>119</v>
      </c>
      <c r="C22" s="5" t="s">
        <v>66</v>
      </c>
    </row>
    <row r="23" spans="1:3" ht="13.5" thickBot="1" x14ac:dyDescent="0.25">
      <c r="A23" s="12" t="s">
        <v>371</v>
      </c>
      <c r="B23" s="3">
        <v>120</v>
      </c>
      <c r="C23" s="5" t="s">
        <v>67</v>
      </c>
    </row>
    <row r="24" spans="1:3" ht="13.5" thickBot="1" x14ac:dyDescent="0.25">
      <c r="A24" s="12" t="s">
        <v>372</v>
      </c>
      <c r="B24" s="3">
        <v>121</v>
      </c>
      <c r="C24" s="5" t="s">
        <v>68</v>
      </c>
    </row>
    <row r="25" spans="1:3" ht="13.5" thickBot="1" x14ac:dyDescent="0.25">
      <c r="A25" s="12" t="s">
        <v>373</v>
      </c>
      <c r="B25" s="3">
        <v>122</v>
      </c>
      <c r="C25" s="5" t="s">
        <v>69</v>
      </c>
    </row>
    <row r="26" spans="1:3" ht="13.5" thickBot="1" x14ac:dyDescent="0.25">
      <c r="A26" s="12" t="s">
        <v>374</v>
      </c>
      <c r="B26" s="3">
        <v>123</v>
      </c>
      <c r="C26" s="5" t="s">
        <v>70</v>
      </c>
    </row>
    <row r="27" spans="1:3" ht="13.5" thickBot="1" x14ac:dyDescent="0.25">
      <c r="A27" s="12" t="s">
        <v>375</v>
      </c>
      <c r="B27" s="3">
        <v>124</v>
      </c>
      <c r="C27" s="5" t="s">
        <v>71</v>
      </c>
    </row>
    <row r="28" spans="1:3" ht="13.5" thickBot="1" x14ac:dyDescent="0.25">
      <c r="A28" s="12" t="s">
        <v>376</v>
      </c>
      <c r="B28" s="3">
        <v>125</v>
      </c>
      <c r="C28" s="5" t="s">
        <v>72</v>
      </c>
    </row>
    <row r="29" spans="1:3" ht="13.5" thickBot="1" x14ac:dyDescent="0.25">
      <c r="A29" s="12" t="s">
        <v>377</v>
      </c>
      <c r="B29" s="3">
        <v>126</v>
      </c>
      <c r="C29" s="5" t="s">
        <v>73</v>
      </c>
    </row>
    <row r="30" spans="1:3" ht="13.5" thickBot="1" x14ac:dyDescent="0.25">
      <c r="A30" s="12" t="s">
        <v>378</v>
      </c>
      <c r="B30" s="3">
        <v>127</v>
      </c>
      <c r="C30" s="5" t="s">
        <v>74</v>
      </c>
    </row>
    <row r="31" spans="1:3" ht="13.5" thickBot="1" x14ac:dyDescent="0.25">
      <c r="A31" s="12" t="s">
        <v>379</v>
      </c>
      <c r="B31" s="3">
        <v>128</v>
      </c>
      <c r="C31" s="5" t="s">
        <v>75</v>
      </c>
    </row>
    <row r="32" spans="1:3" ht="13.5" thickBot="1" x14ac:dyDescent="0.25">
      <c r="A32" s="12" t="s">
        <v>380</v>
      </c>
      <c r="B32" s="3">
        <v>129</v>
      </c>
      <c r="C32" s="5" t="s">
        <v>76</v>
      </c>
    </row>
    <row r="33" spans="1:3" ht="13.5" thickBot="1" x14ac:dyDescent="0.25">
      <c r="A33" s="12" t="s">
        <v>381</v>
      </c>
      <c r="B33" s="3">
        <v>130</v>
      </c>
      <c r="C33" s="5" t="s">
        <v>77</v>
      </c>
    </row>
    <row r="34" spans="1:3" ht="13.5" thickBot="1" x14ac:dyDescent="0.25">
      <c r="A34" s="12" t="s">
        <v>382</v>
      </c>
      <c r="B34" s="3">
        <v>131</v>
      </c>
      <c r="C34" s="5" t="s">
        <v>78</v>
      </c>
    </row>
    <row r="35" spans="1:3" ht="13.5" thickBot="1" x14ac:dyDescent="0.25">
      <c r="A35" s="12" t="s">
        <v>383</v>
      </c>
      <c r="B35" s="3">
        <v>132</v>
      </c>
      <c r="C35" s="5" t="s">
        <v>79</v>
      </c>
    </row>
    <row r="36" spans="1:3" ht="13.5" thickBot="1" x14ac:dyDescent="0.25">
      <c r="A36" s="12" t="s">
        <v>384</v>
      </c>
      <c r="B36" s="3">
        <v>133</v>
      </c>
      <c r="C36" s="5" t="s">
        <v>80</v>
      </c>
    </row>
    <row r="37" spans="1:3" ht="13.5" thickBot="1" x14ac:dyDescent="0.25">
      <c r="A37" s="12" t="s">
        <v>385</v>
      </c>
      <c r="B37" s="3">
        <v>134</v>
      </c>
      <c r="C37" s="5" t="s">
        <v>81</v>
      </c>
    </row>
    <row r="38" spans="1:3" ht="13.5" thickBot="1" x14ac:dyDescent="0.25">
      <c r="A38" s="12" t="s">
        <v>386</v>
      </c>
      <c r="B38" s="3">
        <v>135</v>
      </c>
      <c r="C38" s="5" t="s">
        <v>82</v>
      </c>
    </row>
    <row r="39" spans="1:3" ht="26.25" thickBot="1" x14ac:dyDescent="0.25">
      <c r="A39" s="12" t="s">
        <v>387</v>
      </c>
      <c r="B39" s="3">
        <v>136</v>
      </c>
      <c r="C39" s="5" t="s">
        <v>83</v>
      </c>
    </row>
    <row r="40" spans="1:3" ht="13.5" thickBot="1" x14ac:dyDescent="0.25">
      <c r="A40" s="12" t="s">
        <v>388</v>
      </c>
      <c r="B40" s="3">
        <v>137</v>
      </c>
      <c r="C40" s="5" t="s">
        <v>84</v>
      </c>
    </row>
    <row r="41" spans="1:3" ht="13.5" thickBot="1" x14ac:dyDescent="0.25">
      <c r="A41" s="12" t="s">
        <v>389</v>
      </c>
      <c r="B41" s="3">
        <v>138</v>
      </c>
      <c r="C41" s="5" t="s">
        <v>85</v>
      </c>
    </row>
    <row r="42" spans="1:3" ht="13.5" thickBot="1" x14ac:dyDescent="0.25">
      <c r="A42" s="12" t="s">
        <v>390</v>
      </c>
      <c r="B42" s="3">
        <v>139</v>
      </c>
      <c r="C42" s="5" t="s">
        <v>86</v>
      </c>
    </row>
    <row r="43" spans="1:3" ht="13.5" thickBot="1" x14ac:dyDescent="0.25">
      <c r="A43" s="12" t="s">
        <v>391</v>
      </c>
      <c r="B43" s="3">
        <v>140</v>
      </c>
      <c r="C43" s="5" t="s">
        <v>87</v>
      </c>
    </row>
    <row r="44" spans="1:3" ht="13.5" thickBot="1" x14ac:dyDescent="0.25">
      <c r="A44" s="12" t="s">
        <v>392</v>
      </c>
      <c r="B44" s="3">
        <v>141</v>
      </c>
      <c r="C44" s="5" t="s">
        <v>88</v>
      </c>
    </row>
    <row r="45" spans="1:3" ht="13.5" thickBot="1" x14ac:dyDescent="0.25">
      <c r="A45" s="12" t="s">
        <v>394</v>
      </c>
      <c r="B45" s="3">
        <v>142</v>
      </c>
      <c r="C45" s="5" t="s">
        <v>89</v>
      </c>
    </row>
    <row r="46" spans="1:3" ht="13.5" thickBot="1" x14ac:dyDescent="0.25">
      <c r="A46" s="12" t="s">
        <v>393</v>
      </c>
      <c r="B46" s="3">
        <v>143</v>
      </c>
      <c r="C46" s="5" t="s">
        <v>90</v>
      </c>
    </row>
    <row r="47" spans="1:3" ht="13.5" thickBot="1" x14ac:dyDescent="0.25">
      <c r="A47" s="12" t="s">
        <v>395</v>
      </c>
      <c r="B47" s="3">
        <v>144</v>
      </c>
      <c r="C47" s="5" t="s">
        <v>91</v>
      </c>
    </row>
    <row r="48" spans="1:3" ht="26.25" thickBot="1" x14ac:dyDescent="0.25">
      <c r="A48" s="12" t="s">
        <v>396</v>
      </c>
      <c r="B48" s="3">
        <v>145</v>
      </c>
      <c r="C48" s="5" t="s">
        <v>93</v>
      </c>
    </row>
    <row r="49" spans="1:3" ht="13.5" thickBot="1" x14ac:dyDescent="0.25">
      <c r="A49" s="12" t="s">
        <v>397</v>
      </c>
      <c r="B49" s="3">
        <v>146</v>
      </c>
      <c r="C49" s="5" t="s">
        <v>94</v>
      </c>
    </row>
    <row r="50" spans="1:3" ht="13.5" thickBot="1" x14ac:dyDescent="0.25">
      <c r="A50" s="12" t="s">
        <v>398</v>
      </c>
      <c r="B50" s="3">
        <v>147</v>
      </c>
      <c r="C50" s="5" t="s">
        <v>95</v>
      </c>
    </row>
    <row r="51" spans="1:3" ht="13.5" thickBot="1" x14ac:dyDescent="0.25">
      <c r="A51" s="12" t="s">
        <v>399</v>
      </c>
      <c r="B51" s="3">
        <v>148</v>
      </c>
      <c r="C51" s="5" t="s">
        <v>96</v>
      </c>
    </row>
    <row r="52" spans="1:3" ht="13.5" thickBot="1" x14ac:dyDescent="0.25">
      <c r="A52" s="12" t="s">
        <v>25</v>
      </c>
      <c r="B52" s="3">
        <v>149</v>
      </c>
      <c r="C52" s="5" t="s">
        <v>97</v>
      </c>
    </row>
    <row r="53" spans="1:3" ht="13.5" thickBot="1" x14ac:dyDescent="0.25">
      <c r="A53" s="12" t="s">
        <v>400</v>
      </c>
      <c r="B53" s="3">
        <v>150</v>
      </c>
      <c r="C53" s="5" t="s">
        <v>98</v>
      </c>
    </row>
    <row r="54" spans="1:3" ht="13.5" thickBot="1" x14ac:dyDescent="0.25">
      <c r="A54" s="12" t="s">
        <v>401</v>
      </c>
      <c r="B54" s="3">
        <v>151</v>
      </c>
      <c r="C54" s="5" t="s">
        <v>99</v>
      </c>
    </row>
    <row r="55" spans="1:3" ht="13.5" thickBot="1" x14ac:dyDescent="0.25">
      <c r="A55" s="12" t="s">
        <v>402</v>
      </c>
      <c r="B55" s="3">
        <v>152</v>
      </c>
      <c r="C55" s="5" t="s">
        <v>100</v>
      </c>
    </row>
    <row r="56" spans="1:3" ht="13.5" thickBot="1" x14ac:dyDescent="0.25">
      <c r="A56" s="12" t="s">
        <v>403</v>
      </c>
      <c r="B56" s="3">
        <v>153</v>
      </c>
      <c r="C56" s="5" t="s">
        <v>101</v>
      </c>
    </row>
    <row r="57" spans="1:3" ht="13.5" thickBot="1" x14ac:dyDescent="0.25">
      <c r="A57" s="12" t="s">
        <v>404</v>
      </c>
      <c r="B57" s="3">
        <v>154</v>
      </c>
      <c r="C57" s="5" t="s">
        <v>102</v>
      </c>
    </row>
  </sheetData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6" t="s">
        <v>188</v>
      </c>
    </row>
    <row r="2" spans="1:3" ht="16.5" thickBot="1" x14ac:dyDescent="0.3">
      <c r="A2" s="6"/>
    </row>
    <row r="3" spans="1:3" ht="15" thickBot="1" x14ac:dyDescent="0.25">
      <c r="A3" s="7" t="s">
        <v>321</v>
      </c>
      <c r="B3" s="8" t="s">
        <v>46</v>
      </c>
      <c r="C3" s="9" t="s">
        <v>47</v>
      </c>
    </row>
    <row r="4" spans="1:3" ht="26.25" thickBot="1" x14ac:dyDescent="0.25">
      <c r="A4" s="14" t="s">
        <v>358</v>
      </c>
      <c r="B4" s="2">
        <v>2801</v>
      </c>
      <c r="C4" s="2" t="s">
        <v>261</v>
      </c>
    </row>
    <row r="5" spans="1:3" ht="26.25" thickBot="1" x14ac:dyDescent="0.25">
      <c r="A5" s="14" t="s">
        <v>16</v>
      </c>
      <c r="B5" s="2">
        <v>2802</v>
      </c>
      <c r="C5" s="2" t="s">
        <v>262</v>
      </c>
    </row>
    <row r="6" spans="1:3" ht="13.5" thickBot="1" x14ac:dyDescent="0.25">
      <c r="A6" s="14" t="s">
        <v>359</v>
      </c>
      <c r="B6" s="2">
        <v>2803</v>
      </c>
      <c r="C6" s="2" t="s">
        <v>263</v>
      </c>
    </row>
    <row r="7" spans="1:3" ht="13.5" thickBot="1" x14ac:dyDescent="0.25">
      <c r="A7" s="14" t="s">
        <v>17</v>
      </c>
      <c r="B7" s="2">
        <v>2804</v>
      </c>
      <c r="C7" s="2" t="s">
        <v>264</v>
      </c>
    </row>
    <row r="8" spans="1:3" ht="13.5" thickBot="1" x14ac:dyDescent="0.25">
      <c r="A8" s="14" t="s">
        <v>18</v>
      </c>
      <c r="B8" s="2">
        <v>2805</v>
      </c>
      <c r="C8" s="2" t="s">
        <v>265</v>
      </c>
    </row>
    <row r="9" spans="1:3" ht="13.5" thickBot="1" x14ac:dyDescent="0.25">
      <c r="A9" s="14" t="s">
        <v>19</v>
      </c>
      <c r="B9" s="2">
        <v>2806</v>
      </c>
      <c r="C9" s="2" t="s">
        <v>266</v>
      </c>
    </row>
    <row r="10" spans="1:3" ht="13.5" thickBot="1" x14ac:dyDescent="0.25">
      <c r="A10" s="14" t="s">
        <v>20</v>
      </c>
      <c r="B10" s="2">
        <v>2807</v>
      </c>
      <c r="C10" s="2" t="s">
        <v>267</v>
      </c>
    </row>
    <row r="11" spans="1:3" ht="13.5" thickBot="1" x14ac:dyDescent="0.25">
      <c r="A11" s="14" t="s">
        <v>21</v>
      </c>
      <c r="B11" s="2">
        <v>2808</v>
      </c>
      <c r="C11" s="2" t="s">
        <v>268</v>
      </c>
    </row>
    <row r="12" spans="1:3" ht="13.5" thickBot="1" x14ac:dyDescent="0.25">
      <c r="A12" s="14" t="s">
        <v>22</v>
      </c>
      <c r="B12" s="2">
        <v>2809</v>
      </c>
      <c r="C12" s="2" t="s">
        <v>269</v>
      </c>
    </row>
    <row r="13" spans="1:3" ht="13.5" thickBot="1" x14ac:dyDescent="0.25">
      <c r="A13" s="14" t="s">
        <v>23</v>
      </c>
      <c r="B13" s="2">
        <v>2810</v>
      </c>
      <c r="C13" s="2" t="s">
        <v>270</v>
      </c>
    </row>
    <row r="14" spans="1:3" ht="13.5" thickBot="1" x14ac:dyDescent="0.25">
      <c r="A14" s="14" t="s">
        <v>24</v>
      </c>
      <c r="B14" s="2">
        <v>2811</v>
      </c>
      <c r="C14" s="2" t="s">
        <v>271</v>
      </c>
    </row>
    <row r="15" spans="1:3" ht="13.5" thickBot="1" x14ac:dyDescent="0.25">
      <c r="A15" s="14" t="s">
        <v>363</v>
      </c>
      <c r="B15" s="2">
        <v>2812</v>
      </c>
      <c r="C15" s="2" t="s">
        <v>272</v>
      </c>
    </row>
    <row r="16" spans="1:3" ht="13.5" thickBot="1" x14ac:dyDescent="0.25">
      <c r="A16" s="14" t="s">
        <v>364</v>
      </c>
      <c r="B16" s="2">
        <v>2813</v>
      </c>
      <c r="C16" s="2" t="s">
        <v>273</v>
      </c>
    </row>
    <row r="17" spans="1:3" ht="13.5" thickBot="1" x14ac:dyDescent="0.25">
      <c r="A17" s="14" t="s">
        <v>365</v>
      </c>
      <c r="B17" s="2">
        <v>2814</v>
      </c>
      <c r="C17" s="2" t="s">
        <v>274</v>
      </c>
    </row>
    <row r="18" spans="1:3" ht="13.5" thickBot="1" x14ac:dyDescent="0.25">
      <c r="A18" s="14" t="s">
        <v>366</v>
      </c>
      <c r="B18" s="2">
        <v>2815</v>
      </c>
      <c r="C18" s="2" t="s">
        <v>275</v>
      </c>
    </row>
  </sheetData>
  <phoneticPr fontId="11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6" t="s">
        <v>187</v>
      </c>
    </row>
    <row r="2" spans="1:3" ht="13.5" thickBot="1" x14ac:dyDescent="0.25"/>
    <row r="3" spans="1:3" ht="15" thickBot="1" x14ac:dyDescent="0.25">
      <c r="A3" s="7" t="s">
        <v>321</v>
      </c>
      <c r="B3" s="8" t="s">
        <v>46</v>
      </c>
      <c r="C3" s="9" t="s">
        <v>47</v>
      </c>
    </row>
    <row r="4" spans="1:3" ht="13.5" thickBot="1" x14ac:dyDescent="0.25">
      <c r="A4" s="14" t="s">
        <v>358</v>
      </c>
      <c r="B4" s="2">
        <v>2901</v>
      </c>
      <c r="C4" s="5" t="s">
        <v>276</v>
      </c>
    </row>
    <row r="5" spans="1:3" ht="13.5" thickBot="1" x14ac:dyDescent="0.25">
      <c r="A5" s="14" t="s">
        <v>16</v>
      </c>
      <c r="B5" s="2">
        <v>2902</v>
      </c>
      <c r="C5" s="5" t="s">
        <v>277</v>
      </c>
    </row>
    <row r="6" spans="1:3" ht="13.5" thickBot="1" x14ac:dyDescent="0.25">
      <c r="A6" s="14" t="s">
        <v>359</v>
      </c>
      <c r="B6" s="2">
        <v>2903</v>
      </c>
      <c r="C6" s="5" t="s">
        <v>278</v>
      </c>
    </row>
    <row r="7" spans="1:3" ht="13.5" thickBot="1" x14ac:dyDescent="0.25">
      <c r="A7" s="14" t="s">
        <v>17</v>
      </c>
      <c r="B7" s="2">
        <v>2904</v>
      </c>
      <c r="C7" s="5" t="s">
        <v>279</v>
      </c>
    </row>
    <row r="8" spans="1:3" ht="13.5" thickBot="1" x14ac:dyDescent="0.25">
      <c r="A8" s="14" t="s">
        <v>18</v>
      </c>
      <c r="B8" s="2">
        <v>2905</v>
      </c>
      <c r="C8" s="5" t="s">
        <v>280</v>
      </c>
    </row>
    <row r="9" spans="1:3" ht="13.5" thickBot="1" x14ac:dyDescent="0.25">
      <c r="A9" s="14" t="s">
        <v>19</v>
      </c>
      <c r="B9" s="2">
        <v>2906</v>
      </c>
      <c r="C9" s="5" t="s">
        <v>281</v>
      </c>
    </row>
    <row r="10" spans="1:3" ht="13.5" thickBot="1" x14ac:dyDescent="0.25">
      <c r="A10" s="14" t="s">
        <v>20</v>
      </c>
      <c r="B10" s="2">
        <v>2907</v>
      </c>
      <c r="C10" s="5" t="s">
        <v>282</v>
      </c>
    </row>
    <row r="11" spans="1:3" ht="13.5" thickBot="1" x14ac:dyDescent="0.25">
      <c r="A11" s="14" t="s">
        <v>21</v>
      </c>
      <c r="B11" s="2">
        <v>2908</v>
      </c>
      <c r="C11" s="5" t="s">
        <v>283</v>
      </c>
    </row>
    <row r="12" spans="1:3" ht="13.5" thickBot="1" x14ac:dyDescent="0.25">
      <c r="A12" s="14" t="s">
        <v>22</v>
      </c>
      <c r="B12" s="2">
        <v>2909</v>
      </c>
      <c r="C12" s="5" t="s">
        <v>284</v>
      </c>
    </row>
    <row r="13" spans="1:3" ht="13.5" thickBot="1" x14ac:dyDescent="0.25">
      <c r="A13" s="14" t="s">
        <v>23</v>
      </c>
      <c r="B13" s="2">
        <v>2910</v>
      </c>
      <c r="C13" s="5" t="s">
        <v>285</v>
      </c>
    </row>
    <row r="14" spans="1:3" ht="13.5" thickBot="1" x14ac:dyDescent="0.25">
      <c r="A14" s="14" t="s">
        <v>24</v>
      </c>
      <c r="B14" s="2">
        <v>2911</v>
      </c>
      <c r="C14" s="5" t="s">
        <v>286</v>
      </c>
    </row>
    <row r="15" spans="1:3" ht="13.5" thickBot="1" x14ac:dyDescent="0.25">
      <c r="A15" s="14" t="s">
        <v>363</v>
      </c>
      <c r="B15" s="2">
        <v>2912</v>
      </c>
      <c r="C15" s="5" t="s">
        <v>287</v>
      </c>
    </row>
    <row r="16" spans="1:3" ht="13.5" thickBot="1" x14ac:dyDescent="0.25">
      <c r="A16" s="14" t="s">
        <v>364</v>
      </c>
      <c r="B16" s="2">
        <v>2913</v>
      </c>
      <c r="C16" s="5" t="s">
        <v>288</v>
      </c>
    </row>
    <row r="17" spans="1:3" ht="13.5" thickBot="1" x14ac:dyDescent="0.25">
      <c r="A17" s="14" t="s">
        <v>365</v>
      </c>
      <c r="B17" s="2">
        <v>2914</v>
      </c>
      <c r="C17" s="5" t="s">
        <v>289</v>
      </c>
    </row>
    <row r="18" spans="1:3" ht="13.5" thickBot="1" x14ac:dyDescent="0.25">
      <c r="A18" s="14" t="s">
        <v>366</v>
      </c>
      <c r="B18" s="2">
        <v>2915</v>
      </c>
      <c r="C18" s="5" t="s">
        <v>290</v>
      </c>
    </row>
    <row r="19" spans="1:3" ht="13.5" thickBot="1" x14ac:dyDescent="0.25">
      <c r="A19" s="14" t="s">
        <v>367</v>
      </c>
      <c r="B19" s="2">
        <v>2916</v>
      </c>
      <c r="C19" s="5" t="s">
        <v>291</v>
      </c>
    </row>
    <row r="20" spans="1:3" ht="13.5" thickBot="1" x14ac:dyDescent="0.25">
      <c r="A20" s="14" t="s">
        <v>368</v>
      </c>
      <c r="B20" s="2">
        <v>2917</v>
      </c>
      <c r="C20" s="5" t="s">
        <v>292</v>
      </c>
    </row>
    <row r="21" spans="1:3" ht="13.5" thickBot="1" x14ac:dyDescent="0.25">
      <c r="A21" s="14" t="s">
        <v>369</v>
      </c>
      <c r="B21" s="2">
        <v>2918</v>
      </c>
      <c r="C21" s="5" t="s">
        <v>293</v>
      </c>
    </row>
    <row r="22" spans="1:3" ht="13.5" thickBot="1" x14ac:dyDescent="0.25">
      <c r="A22" s="14" t="s">
        <v>370</v>
      </c>
      <c r="B22" s="2">
        <v>2919</v>
      </c>
      <c r="C22" s="5" t="s">
        <v>294</v>
      </c>
    </row>
    <row r="23" spans="1:3" ht="13.5" thickBot="1" x14ac:dyDescent="0.25">
      <c r="A23" s="14" t="s">
        <v>371</v>
      </c>
      <c r="B23" s="2">
        <v>2920</v>
      </c>
      <c r="C23" s="5" t="s">
        <v>295</v>
      </c>
    </row>
    <row r="24" spans="1:3" ht="13.5" thickBot="1" x14ac:dyDescent="0.25">
      <c r="A24" s="14" t="s">
        <v>372</v>
      </c>
      <c r="B24" s="2">
        <v>2921</v>
      </c>
      <c r="C24" s="5" t="s">
        <v>296</v>
      </c>
    </row>
    <row r="25" spans="1:3" ht="13.5" thickBot="1" x14ac:dyDescent="0.25">
      <c r="A25" s="14" t="s">
        <v>373</v>
      </c>
      <c r="B25" s="2">
        <v>2922</v>
      </c>
      <c r="C25" s="5" t="s">
        <v>297</v>
      </c>
    </row>
    <row r="26" spans="1:3" ht="13.5" thickBot="1" x14ac:dyDescent="0.25">
      <c r="A26" s="14" t="s">
        <v>374</v>
      </c>
      <c r="B26" s="2">
        <v>2923</v>
      </c>
      <c r="C26" s="5" t="s">
        <v>298</v>
      </c>
    </row>
    <row r="27" spans="1:3" ht="13.5" thickBot="1" x14ac:dyDescent="0.25">
      <c r="A27" s="14" t="s">
        <v>375</v>
      </c>
      <c r="B27" s="2">
        <v>2924</v>
      </c>
      <c r="C27" s="5" t="s">
        <v>299</v>
      </c>
    </row>
    <row r="28" spans="1:3" ht="13.5" thickBot="1" x14ac:dyDescent="0.25">
      <c r="A28" s="14" t="s">
        <v>376</v>
      </c>
      <c r="B28" s="2">
        <v>2925</v>
      </c>
      <c r="C28" s="5" t="s">
        <v>300</v>
      </c>
    </row>
    <row r="29" spans="1:3" ht="13.5" thickBot="1" x14ac:dyDescent="0.25">
      <c r="A29" s="14" t="s">
        <v>377</v>
      </c>
      <c r="B29" s="2">
        <v>2926</v>
      </c>
      <c r="C29" s="5" t="s">
        <v>301</v>
      </c>
    </row>
    <row r="30" spans="1:3" ht="13.5" thickBot="1" x14ac:dyDescent="0.25">
      <c r="A30" s="14" t="s">
        <v>378</v>
      </c>
      <c r="B30" s="2">
        <v>2927</v>
      </c>
      <c r="C30" s="5" t="s">
        <v>302</v>
      </c>
    </row>
    <row r="31" spans="1:3" ht="13.5" thickBot="1" x14ac:dyDescent="0.25">
      <c r="A31" s="14" t="s">
        <v>379</v>
      </c>
      <c r="B31" s="2">
        <v>2928</v>
      </c>
      <c r="C31" s="5" t="s">
        <v>303</v>
      </c>
    </row>
    <row r="32" spans="1:3" ht="13.5" thickBot="1" x14ac:dyDescent="0.25">
      <c r="A32" s="14" t="s">
        <v>380</v>
      </c>
      <c r="B32" s="2">
        <v>2929</v>
      </c>
      <c r="C32" s="5" t="s">
        <v>304</v>
      </c>
    </row>
  </sheetData>
  <phoneticPr fontId="11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6" t="s">
        <v>186</v>
      </c>
    </row>
    <row r="2" spans="1:3" ht="13.5" thickBot="1" x14ac:dyDescent="0.25"/>
    <row r="3" spans="1:3" ht="15" thickBot="1" x14ac:dyDescent="0.25">
      <c r="A3" s="7" t="s">
        <v>321</v>
      </c>
      <c r="B3" s="8" t="s">
        <v>46</v>
      </c>
      <c r="C3" s="9" t="s">
        <v>47</v>
      </c>
    </row>
    <row r="4" spans="1:3" ht="13.5" thickBot="1" x14ac:dyDescent="0.25">
      <c r="A4" s="14" t="s">
        <v>358</v>
      </c>
      <c r="B4" s="2">
        <v>3001</v>
      </c>
      <c r="C4" s="5" t="s">
        <v>305</v>
      </c>
    </row>
    <row r="5" spans="1:3" ht="13.5" thickBot="1" x14ac:dyDescent="0.25">
      <c r="A5" s="14" t="s">
        <v>16</v>
      </c>
      <c r="B5" s="2">
        <v>3002</v>
      </c>
      <c r="C5" s="5" t="s">
        <v>306</v>
      </c>
    </row>
    <row r="6" spans="1:3" ht="26.25" thickBot="1" x14ac:dyDescent="0.25">
      <c r="A6" s="14" t="s">
        <v>359</v>
      </c>
      <c r="B6" s="2">
        <v>3003</v>
      </c>
      <c r="C6" s="5" t="s">
        <v>26</v>
      </c>
    </row>
  </sheetData>
  <phoneticPr fontId="11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6" t="s">
        <v>104</v>
      </c>
    </row>
    <row r="2" spans="1:3" ht="13.5" thickBot="1" x14ac:dyDescent="0.25"/>
    <row r="3" spans="1:3" ht="15" thickBot="1" x14ac:dyDescent="0.25">
      <c r="A3" s="7" t="s">
        <v>321</v>
      </c>
      <c r="B3" s="8" t="s">
        <v>46</v>
      </c>
      <c r="C3" s="9" t="s">
        <v>47</v>
      </c>
    </row>
    <row r="4" spans="1:3" ht="13.5" thickBot="1" x14ac:dyDescent="0.25">
      <c r="A4" s="1" t="s">
        <v>358</v>
      </c>
      <c r="B4" s="40" t="s">
        <v>317</v>
      </c>
      <c r="C4" s="5" t="s">
        <v>105</v>
      </c>
    </row>
    <row r="5" spans="1:3" ht="13.5" thickBot="1" x14ac:dyDescent="0.25">
      <c r="A5" s="1" t="s">
        <v>16</v>
      </c>
      <c r="B5" s="40" t="s">
        <v>316</v>
      </c>
      <c r="C5" s="5" t="s">
        <v>106</v>
      </c>
    </row>
  </sheetData>
  <phoneticPr fontId="1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6" t="s">
        <v>210</v>
      </c>
    </row>
    <row r="2" spans="1:3" ht="13.5" thickBot="1" x14ac:dyDescent="0.25"/>
    <row r="3" spans="1:3" ht="15" thickBot="1" x14ac:dyDescent="0.25">
      <c r="A3" s="7" t="s">
        <v>321</v>
      </c>
      <c r="B3" s="8" t="s">
        <v>46</v>
      </c>
      <c r="C3" s="9" t="s">
        <v>47</v>
      </c>
    </row>
    <row r="4" spans="1:3" ht="13.5" thickBot="1" x14ac:dyDescent="0.25">
      <c r="A4" s="1" t="s">
        <v>358</v>
      </c>
      <c r="B4" s="40" t="s">
        <v>312</v>
      </c>
      <c r="C4" s="5" t="s">
        <v>107</v>
      </c>
    </row>
    <row r="5" spans="1:3" ht="13.5" thickBot="1" x14ac:dyDescent="0.25">
      <c r="A5" s="1" t="s">
        <v>16</v>
      </c>
      <c r="B5" s="40" t="s">
        <v>313</v>
      </c>
      <c r="C5" s="5" t="s">
        <v>108</v>
      </c>
    </row>
    <row r="6" spans="1:3" ht="13.5" thickBot="1" x14ac:dyDescent="0.25">
      <c r="A6" s="1" t="s">
        <v>359</v>
      </c>
      <c r="B6" s="40" t="s">
        <v>314</v>
      </c>
      <c r="C6" s="5" t="s">
        <v>109</v>
      </c>
    </row>
    <row r="7" spans="1:3" ht="13.5" thickBot="1" x14ac:dyDescent="0.25">
      <c r="A7" s="1" t="s">
        <v>17</v>
      </c>
      <c r="B7" s="40" t="s">
        <v>315</v>
      </c>
      <c r="C7" s="5" t="s">
        <v>110</v>
      </c>
    </row>
  </sheetData>
  <phoneticPr fontId="11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6" t="s">
        <v>209</v>
      </c>
    </row>
    <row r="2" spans="1:3" ht="13.5" thickBot="1" x14ac:dyDescent="0.25"/>
    <row r="3" spans="1:3" ht="15" thickBot="1" x14ac:dyDescent="0.25">
      <c r="A3" s="7" t="s">
        <v>321</v>
      </c>
      <c r="B3" s="8" t="s">
        <v>46</v>
      </c>
      <c r="C3" s="9" t="s">
        <v>47</v>
      </c>
    </row>
    <row r="4" spans="1:3" ht="13.5" thickBot="1" x14ac:dyDescent="0.25">
      <c r="A4" s="1" t="s">
        <v>358</v>
      </c>
      <c r="B4" s="2">
        <v>401</v>
      </c>
      <c r="C4" s="5" t="s">
        <v>111</v>
      </c>
    </row>
    <row r="5" spans="1:3" ht="13.5" thickBot="1" x14ac:dyDescent="0.25">
      <c r="A5" s="1" t="s">
        <v>16</v>
      </c>
      <c r="B5" s="2">
        <v>402</v>
      </c>
      <c r="C5" s="5" t="s">
        <v>112</v>
      </c>
    </row>
    <row r="6" spans="1:3" ht="13.5" thickBot="1" x14ac:dyDescent="0.25">
      <c r="A6" s="1" t="s">
        <v>359</v>
      </c>
      <c r="B6" s="2">
        <v>403</v>
      </c>
      <c r="C6" s="5" t="s">
        <v>113</v>
      </c>
    </row>
  </sheetData>
  <phoneticPr fontId="11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6" t="s">
        <v>208</v>
      </c>
    </row>
    <row r="2" spans="1:3" ht="13.5" thickBot="1" x14ac:dyDescent="0.25"/>
    <row r="3" spans="1:3" ht="15" thickBot="1" x14ac:dyDescent="0.25">
      <c r="A3" s="7" t="s">
        <v>321</v>
      </c>
      <c r="B3" s="8" t="s">
        <v>46</v>
      </c>
      <c r="C3" s="9" t="s">
        <v>47</v>
      </c>
    </row>
    <row r="4" spans="1:3" ht="13.5" thickBot="1" x14ac:dyDescent="0.25">
      <c r="A4" s="14" t="s">
        <v>358</v>
      </c>
      <c r="B4" s="2">
        <v>501</v>
      </c>
      <c r="C4" s="5" t="s">
        <v>114</v>
      </c>
    </row>
    <row r="5" spans="1:3" ht="13.5" thickBot="1" x14ac:dyDescent="0.25">
      <c r="A5" s="14" t="s">
        <v>16</v>
      </c>
      <c r="B5" s="2">
        <v>502</v>
      </c>
      <c r="C5" s="5" t="s">
        <v>115</v>
      </c>
    </row>
    <row r="6" spans="1:3" ht="13.5" thickBot="1" x14ac:dyDescent="0.25">
      <c r="A6" s="14" t="s">
        <v>359</v>
      </c>
      <c r="B6" s="2">
        <v>503</v>
      </c>
      <c r="C6" s="5" t="s">
        <v>116</v>
      </c>
    </row>
    <row r="7" spans="1:3" ht="13.5" thickBot="1" x14ac:dyDescent="0.25">
      <c r="A7" s="14" t="s">
        <v>17</v>
      </c>
      <c r="B7" s="2">
        <v>504</v>
      </c>
      <c r="C7" s="5" t="s">
        <v>117</v>
      </c>
    </row>
    <row r="8" spans="1:3" ht="13.5" thickBot="1" x14ac:dyDescent="0.25">
      <c r="A8" s="14" t="s">
        <v>18</v>
      </c>
      <c r="B8" s="2">
        <v>505</v>
      </c>
      <c r="C8" s="5" t="s">
        <v>118</v>
      </c>
    </row>
    <row r="9" spans="1:3" ht="13.5" thickBot="1" x14ac:dyDescent="0.25">
      <c r="A9" s="14" t="s">
        <v>19</v>
      </c>
      <c r="B9" s="2">
        <v>506</v>
      </c>
      <c r="C9" s="5" t="s">
        <v>119</v>
      </c>
    </row>
  </sheetData>
  <phoneticPr fontId="11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6" t="s">
        <v>207</v>
      </c>
    </row>
    <row r="2" spans="1:3" ht="13.5" thickBot="1" x14ac:dyDescent="0.25"/>
    <row r="3" spans="1:3" ht="15" thickBot="1" x14ac:dyDescent="0.25">
      <c r="A3" s="7" t="s">
        <v>321</v>
      </c>
      <c r="B3" s="8" t="s">
        <v>46</v>
      </c>
      <c r="C3" s="9" t="s">
        <v>47</v>
      </c>
    </row>
    <row r="4" spans="1:3" ht="13.5" thickBot="1" x14ac:dyDescent="0.25">
      <c r="A4" s="15" t="s">
        <v>358</v>
      </c>
      <c r="B4" s="2">
        <v>601</v>
      </c>
      <c r="C4" s="5" t="s">
        <v>120</v>
      </c>
    </row>
    <row r="5" spans="1:3" ht="13.5" thickBot="1" x14ac:dyDescent="0.25">
      <c r="A5" s="15" t="s">
        <v>16</v>
      </c>
      <c r="B5" s="2">
        <v>602</v>
      </c>
      <c r="C5" s="5" t="s">
        <v>121</v>
      </c>
    </row>
    <row r="6" spans="1:3" ht="13.5" thickBot="1" x14ac:dyDescent="0.25">
      <c r="A6" s="15" t="s">
        <v>359</v>
      </c>
      <c r="B6" s="2">
        <v>603</v>
      </c>
      <c r="C6" s="5" t="s">
        <v>122</v>
      </c>
    </row>
    <row r="7" spans="1:3" ht="13.5" thickBot="1" x14ac:dyDescent="0.25">
      <c r="A7" s="15" t="s">
        <v>17</v>
      </c>
      <c r="B7" s="2">
        <v>604</v>
      </c>
      <c r="C7" s="5" t="s">
        <v>123</v>
      </c>
    </row>
    <row r="8" spans="1:3" ht="13.5" thickBot="1" x14ac:dyDescent="0.25">
      <c r="A8" s="15" t="s">
        <v>18</v>
      </c>
      <c r="B8" s="2">
        <v>605</v>
      </c>
      <c r="C8" s="5" t="s">
        <v>124</v>
      </c>
    </row>
    <row r="9" spans="1:3" ht="13.5" thickBot="1" x14ac:dyDescent="0.25">
      <c r="A9" s="15" t="s">
        <v>19</v>
      </c>
      <c r="B9" s="2">
        <v>606</v>
      </c>
      <c r="C9" s="5" t="s">
        <v>125</v>
      </c>
    </row>
    <row r="10" spans="1:3" ht="13.5" thickBot="1" x14ac:dyDescent="0.25">
      <c r="A10" s="15" t="s">
        <v>20</v>
      </c>
      <c r="B10" s="2">
        <v>607</v>
      </c>
      <c r="C10" s="5" t="s">
        <v>126</v>
      </c>
    </row>
  </sheetData>
  <phoneticPr fontId="11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185</v>
      </c>
    </row>
    <row r="2" spans="1:3" ht="13.5" thickBot="1" x14ac:dyDescent="0.25"/>
    <row r="3" spans="1:3" ht="15" thickBot="1" x14ac:dyDescent="0.25">
      <c r="A3" s="7" t="s">
        <v>321</v>
      </c>
      <c r="B3" s="8" t="s">
        <v>46</v>
      </c>
      <c r="C3" s="9" t="s">
        <v>47</v>
      </c>
    </row>
    <row r="4" spans="1:3" ht="13.5" thickBot="1" x14ac:dyDescent="0.25">
      <c r="A4" s="14" t="s">
        <v>358</v>
      </c>
      <c r="B4" s="2">
        <v>701</v>
      </c>
      <c r="C4" s="5" t="s">
        <v>138</v>
      </c>
    </row>
    <row r="5" spans="1:3" ht="13.5" thickBot="1" x14ac:dyDescent="0.25">
      <c r="A5" s="14" t="s">
        <v>16</v>
      </c>
      <c r="B5" s="2">
        <v>702</v>
      </c>
      <c r="C5" s="5" t="s">
        <v>139</v>
      </c>
    </row>
    <row r="6" spans="1:3" ht="13.5" thickBot="1" x14ac:dyDescent="0.25">
      <c r="A6" s="14" t="s">
        <v>359</v>
      </c>
      <c r="B6" s="2">
        <v>703</v>
      </c>
      <c r="C6" s="5" t="s">
        <v>140</v>
      </c>
    </row>
    <row r="7" spans="1:3" ht="13.5" thickBot="1" x14ac:dyDescent="0.25">
      <c r="A7" s="14" t="s">
        <v>17</v>
      </c>
      <c r="B7" s="2">
        <v>704</v>
      </c>
      <c r="C7" s="5" t="s">
        <v>141</v>
      </c>
    </row>
  </sheetData>
  <phoneticPr fontId="1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33</vt:i4>
      </vt:variant>
      <vt:variant>
        <vt:lpstr>Именованные диапазоны</vt:lpstr>
      </vt:variant>
      <vt:variant>
        <vt:i4>1</vt:i4>
      </vt:variant>
    </vt:vector>
  </HeadingPairs>
  <TitlesOfParts>
    <vt:vector size="34" baseType="lpstr">
      <vt:lpstr>А_ф.1.1</vt:lpstr>
      <vt:lpstr>И_ф.2.8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Спр12</vt:lpstr>
      <vt:lpstr>Спр11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2016-12-12T11:16:11Z</cp:lastPrinted>
  <dcterms:created xsi:type="dcterms:W3CDTF">1996-10-08T23:32:33Z</dcterms:created>
  <dcterms:modified xsi:type="dcterms:W3CDTF">2023-03-28T08:30:22Z</dcterms:modified>
</cp:coreProperties>
</file>