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192.168.95.252\uk\годовые отчеты 2022\"/>
    </mc:Choice>
  </mc:AlternateContent>
  <bookViews>
    <workbookView xWindow="0" yWindow="0" windowWidth="28800" windowHeight="11700" tabRatio="693" activeTab="1"/>
  </bookViews>
  <sheets>
    <sheet name="А_ф.1.1" sheetId="1" r:id="rId1"/>
    <sheet name="И_ф.2.8" sheetId="13" r:id="rId2"/>
    <sheet name="Спр1" sheetId="4" r:id="rId3"/>
    <sheet name="Спр2" sheetId="14" r:id="rId4"/>
    <sheet name="Спр3" sheetId="19" r:id="rId5"/>
    <sheet name="Спр4" sheetId="18" r:id="rId6"/>
    <sheet name="Спр5" sheetId="17" r:id="rId7"/>
    <sheet name="Спр6" sheetId="23" r:id="rId8"/>
    <sheet name="Спр7" sheetId="67" r:id="rId9"/>
    <sheet name="Спр8" sheetId="20" r:id="rId10"/>
    <sheet name="Спр9" sheetId="22" r:id="rId11"/>
    <sheet name="Спр10" sheetId="25" r:id="rId12"/>
    <sheet name="Спр11" sheetId="30" r:id="rId13"/>
    <sheet name="Спр12" sheetId="29" r:id="rId14"/>
    <sheet name="Спр13" sheetId="28" r:id="rId15"/>
    <sheet name="Спр14" sheetId="31" r:id="rId16"/>
    <sheet name="Спр15" sheetId="35" r:id="rId17"/>
    <sheet name="Спр16" sheetId="34" r:id="rId18"/>
    <sheet name="Спр17" sheetId="33" r:id="rId19"/>
    <sheet name="Спр18" sheetId="32" r:id="rId20"/>
    <sheet name="Спр19" sheetId="38" r:id="rId21"/>
    <sheet name="Спр20" sheetId="37" r:id="rId22"/>
    <sheet name="Спр21" sheetId="40" r:id="rId23"/>
    <sheet name="Спр22" sheetId="42" r:id="rId24"/>
    <sheet name="Спр23" sheetId="41" r:id="rId25"/>
    <sheet name="Спр24" sheetId="46" r:id="rId26"/>
    <sheet name="Спр25" sheetId="45" r:id="rId27"/>
    <sheet name="Спр26" sheetId="44" r:id="rId28"/>
    <sheet name="Спр27" sheetId="43" r:id="rId29"/>
    <sheet name="Спр28" sheetId="50" r:id="rId30"/>
    <sheet name="Спр29" sheetId="49" r:id="rId31"/>
    <sheet name="Спр30" sheetId="48" r:id="rId32"/>
    <sheet name="Лист4" sheetId="16" r:id="rId33"/>
  </sheets>
  <externalReferences>
    <externalReference r:id="rId34"/>
  </externalReferences>
  <definedNames>
    <definedName name="Excel_BuiltIn_Print_Area_1">[1]Анализ!#REF!</definedName>
    <definedName name="Excel_BuiltIn_Print_Area_2">#REF!</definedName>
    <definedName name="Excel_BuiltIn_Print_Area_3">#REF!</definedName>
    <definedName name="Excel_BuiltIn_Print_Area_5">#REF!</definedName>
    <definedName name="_xlnm.Print_Titles" localSheetId="0">А_ф.1.1!$6:$6</definedName>
  </definedNames>
  <calcPr calcId="162913"/>
</workbook>
</file>

<file path=xl/calcChain.xml><?xml version="1.0" encoding="utf-8"?>
<calcChain xmlns="http://schemas.openxmlformats.org/spreadsheetml/2006/main">
  <c r="D13" i="13" l="1"/>
  <c r="D12" i="13"/>
  <c r="D40" i="13" l="1"/>
  <c r="D47" i="13" l="1"/>
  <c r="D70" i="13"/>
  <c r="U71" i="13"/>
  <c r="D53" i="13" l="1"/>
  <c r="D50" i="13"/>
  <c r="D36" i="13"/>
  <c r="D116" i="13" l="1"/>
  <c r="D107" i="13" l="1"/>
  <c r="D98" i="13"/>
  <c r="D34" i="13" l="1"/>
  <c r="D35" i="13"/>
  <c r="D30" i="13" l="1"/>
  <c r="D29" i="13" s="1"/>
  <c r="D16" i="13"/>
  <c r="D79" i="13"/>
  <c r="D9" i="13"/>
  <c r="D112" i="13"/>
  <c r="D111" i="13"/>
  <c r="D121" i="13"/>
  <c r="D120" i="13"/>
  <c r="D119" i="13"/>
  <c r="D122" i="13" s="1"/>
  <c r="D103" i="13"/>
  <c r="D102" i="13"/>
  <c r="D101" i="13"/>
  <c r="D104" i="13" s="1"/>
  <c r="D93" i="13"/>
  <c r="D92" i="13"/>
  <c r="D110" i="13"/>
  <c r="D113" i="13" s="1"/>
  <c r="D94" i="13"/>
  <c r="D25" i="13" l="1"/>
  <c r="D23" i="13" l="1"/>
  <c r="D84" i="13"/>
  <c r="D82" i="13" s="1"/>
</calcChain>
</file>

<file path=xl/sharedStrings.xml><?xml version="1.0" encoding="utf-8"?>
<sst xmlns="http://schemas.openxmlformats.org/spreadsheetml/2006/main" count="1116" uniqueCount="560">
  <si>
    <t>вторник</t>
  </si>
  <si>
    <t>среда</t>
  </si>
  <si>
    <t>четверг</t>
  </si>
  <si>
    <t>пятница</t>
  </si>
  <si>
    <t>суббота</t>
  </si>
  <si>
    <t>воскресенье</t>
  </si>
  <si>
    <t>Дни недели</t>
  </si>
  <si>
    <t>время работы</t>
  </si>
  <si>
    <t>обед</t>
  </si>
  <si>
    <t>часы личного приема граждан</t>
  </si>
  <si>
    <t xml:space="preserve"> 13.00-14.00</t>
  </si>
  <si>
    <t>9.00-18.00</t>
  </si>
  <si>
    <t>выходной</t>
  </si>
  <si>
    <t>18.00-20.00</t>
  </si>
  <si>
    <t>нет приема</t>
  </si>
  <si>
    <t>Гкал/час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</si>
  <si>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</si>
  <si>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</si>
  <si>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</si>
  <si>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</si>
  <si>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</si>
  <si>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</si>
  <si>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</si>
  <si>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</si>
  <si>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</si>
  <si>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49.</t>
  </si>
  <si>
    <t>Предоставляется через прямые договоры с собственниками</t>
  </si>
  <si>
    <t>нат.показ.</t>
  </si>
  <si>
    <t>Форма 2.8.</t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</si>
  <si>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</si>
  <si>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</si>
  <si>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</si>
  <si>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</si>
  <si>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задолженность потребителей</t>
    </r>
  </si>
  <si>
    <t>Получено денежных средств, в т. ч:</t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</si>
  <si>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</si>
  <si>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</si>
  <si>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</si>
  <si>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</si>
  <si>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</si>
  <si>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</si>
  <si>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Штатная численность (определяется по количеству заключенных трудовых договоров), в т .ч.</t>
  </si>
  <si>
    <t>административный персонал</t>
  </si>
  <si>
    <t>инженеры</t>
  </si>
  <si>
    <t>рабочие</t>
  </si>
  <si>
    <t>Справочник1</t>
  </si>
  <si>
    <t>1. Организационно-правовая форма</t>
  </si>
  <si>
    <t>Код</t>
  </si>
  <si>
    <t>Наименование значения</t>
  </si>
  <si>
    <t>Автономные учреждения (2 09 01)</t>
  </si>
  <si>
    <t>Бюджетные учреждения (2 09 03)</t>
  </si>
  <si>
    <t>Жилищные и жилищно-строительные кооперативы (2 01 02)</t>
  </si>
  <si>
    <t>Закрытые акционерные общества (1 22 67)</t>
  </si>
  <si>
    <t>Индивидуальные предприниматели (5 01 02)</t>
  </si>
  <si>
    <t>Общества с ограниченной ответственностью (1 21 65)</t>
  </si>
  <si>
    <t>Открытые акционерные общества (1 22 47)</t>
  </si>
  <si>
    <t>Потребительские кооперативы (2 01 00)</t>
  </si>
  <si>
    <t>Товарищества собственников жилья (2 80 16)</t>
  </si>
  <si>
    <t>Унитарные предприятия (1 50 00)</t>
  </si>
  <si>
    <t>Унитарные предприятия, основанные на праве хозяйственного ведения (1 52 00)</t>
  </si>
  <si>
    <t>Юридические лица, являющиеся некоммерческими организациями, не включенные в другие группировки (2 80 00)</t>
  </si>
  <si>
    <t>Автономные некоммерческие организации (2 80 01)</t>
  </si>
  <si>
    <t>Акционерные общества (1 22 00)</t>
  </si>
  <si>
    <t>Ассоциации (союзы) (2 06 00)</t>
  </si>
  <si>
    <t>Ассоциации (союзы) экономического взаимодействия субъектов Российской Федерации (2 06 01)</t>
  </si>
  <si>
    <t>Государственные компании (2 80 04)</t>
  </si>
  <si>
    <t>Государственные корпорации (2 80 05)</t>
  </si>
  <si>
    <t>Государственные унитарные предприятия субъектов Российской Федерации (1 52 42)</t>
  </si>
  <si>
    <t>Жилищные накопительные кооперативы (2 01 03)</t>
  </si>
  <si>
    <t>Иные некоммерческие организации, не включенные в другие группировки (2 90 00)</t>
  </si>
  <si>
    <t>Казенные учреждения (2 09 04)</t>
  </si>
  <si>
    <t>Кредитные потребительские кооперативы (2 01 04)</t>
  </si>
  <si>
    <t>Муниципальные казенные предприятия (1 51 43)</t>
  </si>
  <si>
    <t>Муниципальные унитарные предприятия (1 52 43)</t>
  </si>
  <si>
    <t>Некоммерческие партнерства (2 05 00)</t>
  </si>
  <si>
    <t>Обособленные подразделения юридических лиц (3 00 03)</t>
  </si>
  <si>
    <t>Общества с дополнительной ответственностью (1 21 66)</t>
  </si>
  <si>
    <t>Общества с ограниченной или дополнительной ответственностью (1 21 00)</t>
  </si>
  <si>
    <t>Общественные организации (объединения) (2 02 00)</t>
  </si>
  <si>
    <t>Общественные учреждения (2 09 05)</t>
  </si>
  <si>
    <t>Полные товарищества (1 10 51)</t>
  </si>
  <si>
    <t>Потребительские общества (2 01 07)</t>
  </si>
  <si>
    <t>Представительства юридических лиц (3 00 01)</t>
  </si>
  <si>
    <t>Производственные кооперативы (артели) (1 40 00)</t>
  </si>
  <si>
    <t>Производственные кооперативы (кроме сельскохозяйственных производственных кооперативов) (1 42 00)</t>
  </si>
  <si>
    <t>Простые товарищества (3 00 06)</t>
  </si>
  <si>
    <t>Прочие юридические лица, являющиеся коммерческими организациями (1 90 00)</t>
  </si>
  <si>
    <t>Советы муниципальных образований субъектов Российской Федерации (2 06 03)</t>
  </si>
  <si>
    <t>Союзы (ассоциации) кооперативов (2 06 05)</t>
  </si>
  <si>
    <t>Союзы потребительских обществ (2 06 08)</t>
  </si>
  <si>
    <t>Структурные подразделения обособленных подразделений юридических лиц (3 00 04)</t>
  </si>
  <si>
    <t>Территориальные общественные самоуправления (2 80 17)</t>
  </si>
  <si>
    <t>Товарищества на вере (коммандитные товарищества) (1 10 64)</t>
  </si>
  <si>
    <t>Начислено потребителям</t>
  </si>
  <si>
    <t>Унитарные предприятия, основанные на праве оперативного управления (казенные предприятия) (1 51 00)</t>
  </si>
  <si>
    <t>Учреждения (2 09 00)</t>
  </si>
  <si>
    <t>Федеральные государственные унитарные предприятия (1 52 41)</t>
  </si>
  <si>
    <t>Федеральные казенные предприятия (1 51 41)</t>
  </si>
  <si>
    <t>Филиалы юридических лиц (3 00 02)</t>
  </si>
  <si>
    <t>Фонды (2 04 00)</t>
  </si>
  <si>
    <t>Хозяйственные общества (1 20 00)</t>
  </si>
  <si>
    <t>Хозяйственные партнерства (1 30 00)</t>
  </si>
  <si>
    <t>Хозяйственные товарищества (1 10 00)</t>
  </si>
  <si>
    <t>Частные учреждения (2 09 06)</t>
  </si>
  <si>
    <t>факс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</si>
  <si>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</si>
  <si>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</si>
  <si>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</si>
  <si>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</si>
  <si>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</si>
  <si>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</si>
  <si>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</si>
  <si>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Многоквартирный</t>
  </si>
  <si>
    <t>Жилой дом блокированной застройки</t>
  </si>
  <si>
    <t>Общежитие</t>
  </si>
  <si>
    <t>Физический износ</t>
  </si>
  <si>
    <t>Влияние окружающей среды</t>
  </si>
  <si>
    <t>Природные катастрофы</t>
  </si>
  <si>
    <t>Причины техногенного характера</t>
  </si>
  <si>
    <t>Пожар</t>
  </si>
  <si>
    <t>Иная</t>
  </si>
  <si>
    <t>Не присвоен</t>
  </si>
  <si>
    <t>А</t>
  </si>
  <si>
    <t>В++</t>
  </si>
  <si>
    <t>В+</t>
  </si>
  <si>
    <t>С</t>
  </si>
  <si>
    <t>D</t>
  </si>
  <si>
    <t>E</t>
  </si>
  <si>
    <t>8. Тип перекрытий</t>
  </si>
  <si>
    <t>Железобетонные</t>
  </si>
  <si>
    <t>Деревянные</t>
  </si>
  <si>
    <t>Смешанные</t>
  </si>
  <si>
    <t>Иные</t>
  </si>
  <si>
    <t>Каменные, кирпичные</t>
  </si>
  <si>
    <t>Панельные</t>
  </si>
  <si>
    <t>Блочные</t>
  </si>
  <si>
    <t>Монолитные</t>
  </si>
  <si>
    <t>9. Материал стен</t>
  </si>
  <si>
    <t>Отсутствует</t>
  </si>
  <si>
    <t>Ленточный</t>
  </si>
  <si>
    <t>Бетонные столбы</t>
  </si>
  <si>
    <t>Свайный</t>
  </si>
  <si>
    <t>Иной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</si>
  <si>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</si>
  <si>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</si>
  <si>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</si>
  <si>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</si>
  <si>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</si>
  <si>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</si>
  <si>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t>Плоская</t>
  </si>
  <si>
    <t>Скатная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</si>
  <si>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</si>
  <si>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</si>
  <si>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</si>
  <si>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</si>
  <si>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>Из рулонных материалов</t>
  </si>
  <si>
    <t>Мягкая (наплавляемая) крыша</t>
  </si>
  <si>
    <t>Из иного материала</t>
  </si>
  <si>
    <t>Квартирные</t>
  </si>
  <si>
    <t>На лестничной клетке</t>
  </si>
  <si>
    <t>Пассажирский</t>
  </si>
  <si>
    <t>Грузовой</t>
  </si>
  <si>
    <t>Грузо-пассажирский</t>
  </si>
  <si>
    <t>Холодное водоснабжение</t>
  </si>
  <si>
    <t>Горячее водоснабжение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</si>
  <si>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</si>
  <si>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за работы (услуги) по содержанию и текущему ремонту, в том числе: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</si>
  <si>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</si>
  <si>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</si>
  <si>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</si>
  <si>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</si>
  <si>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</si>
  <si>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</si>
  <si>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</si>
  <si>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</si>
  <si>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</si>
  <si>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</si>
  <si>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</si>
  <si>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</si>
  <si>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</si>
  <si>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</si>
  <si>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</si>
  <si>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</si>
  <si>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</si>
  <si>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</si>
  <si>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претензионно-искоывой работы</t>
  </si>
  <si>
    <t>7. Тип фундамента</t>
  </si>
  <si>
    <t>30. Тип предоставления коммунальной услуги</t>
  </si>
  <si>
    <t>29. Периодичность предоставления</t>
  </si>
  <si>
    <t>28. Выполняемые работы (оказываемые услуги) по содержанию и ремонту общего имущества в многоквартирном доме</t>
  </si>
  <si>
    <t>27. Тип системы водостоков</t>
  </si>
  <si>
    <t>26. Тип системы пожаротушения</t>
  </si>
  <si>
    <t>25. Тип системы вентиляции</t>
  </si>
  <si>
    <t>24. Тип системы газоснабжения</t>
  </si>
  <si>
    <t>23. Тип системы водоотведения</t>
  </si>
  <si>
    <t>22. Тип системы холодного водоснабжения</t>
  </si>
  <si>
    <t>21. Тип системы горячего водоснабжения</t>
  </si>
  <si>
    <t>20. Тип системы теплоснабжения</t>
  </si>
  <si>
    <t>19. Тип системы электроснабжения</t>
  </si>
  <si>
    <t>18. Единицы измерения</t>
  </si>
  <si>
    <t>17. Тип прибора учета</t>
  </si>
  <si>
    <t>16. Наличие прибора учета</t>
  </si>
  <si>
    <t>15. Вид коммунальной услуги (коммунального ресурса)</t>
  </si>
  <si>
    <t>14. Тип лифта</t>
  </si>
  <si>
    <t>13. Тип мусоропровода</t>
  </si>
  <si>
    <t>12. Тип кровли</t>
  </si>
  <si>
    <t>11. Тип крыши</t>
  </si>
  <si>
    <t>10. Тип фасада</t>
  </si>
  <si>
    <t>6.  Класс энергетической эффективности здания</t>
  </si>
  <si>
    <t>5. Причина признания дома авариным</t>
  </si>
  <si>
    <t>4. Тип дома</t>
  </si>
  <si>
    <t>3. Способ формирования фонда капитального ремонта</t>
  </si>
  <si>
    <t>указывается текущее количество домов, находящихся в управлении</t>
  </si>
  <si>
    <t>Сведения о лицензии на осуществление деятельности по управлению многоквартирными домами (заполняется для каждой лицензии)**</t>
  </si>
  <si>
    <t>Водоотведение</t>
  </si>
  <si>
    <t>Электроснабжение</t>
  </si>
  <si>
    <t>Отопление</t>
  </si>
  <si>
    <t>Газоснабжение</t>
  </si>
  <si>
    <t>Отсутствует, установка не требуется</t>
  </si>
  <si>
    <t>Отсутствует, требуется установка</t>
  </si>
  <si>
    <t>Установлен</t>
  </si>
  <si>
    <t>Без интерфейса передачи данных</t>
  </si>
  <si>
    <t>С интерфейсом передачи данных</t>
  </si>
  <si>
    <t>кв.м</t>
  </si>
  <si>
    <t>шт.</t>
  </si>
  <si>
    <t>куб.метр</t>
  </si>
  <si>
    <t>Гкал</t>
  </si>
  <si>
    <t>Гкал/кв.м</t>
  </si>
  <si>
    <t>Гкал*час/м. кв</t>
  </si>
  <si>
    <t>Гкал/год</t>
  </si>
  <si>
    <t>°С*сут</t>
  </si>
  <si>
    <t>км</t>
  </si>
  <si>
    <t>м. куб/сут.</t>
  </si>
  <si>
    <t>м. куб/чел.</t>
  </si>
  <si>
    <t>м. куб/квартира</t>
  </si>
  <si>
    <t>м. куб/чел. в мес.</t>
  </si>
  <si>
    <t>Вт/м. кв</t>
  </si>
  <si>
    <t>кВА</t>
  </si>
  <si>
    <t>Вт/(м3*°С)</t>
  </si>
  <si>
    <t>час</t>
  </si>
  <si>
    <t>дн.</t>
  </si>
  <si>
    <t>тыс.руб.</t>
  </si>
  <si>
    <t>кг/м. кв</t>
  </si>
  <si>
    <t>кВт/м. кв</t>
  </si>
  <si>
    <t>кВт/ч</t>
  </si>
  <si>
    <t>кВт*ч</t>
  </si>
  <si>
    <t>Центральное</t>
  </si>
  <si>
    <t>Комбинированное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</si>
  <si>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</si>
  <si>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</si>
  <si>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</si>
  <si>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Центральное (открытая система)</t>
  </si>
  <si>
    <t>Центральное (закрытая система)</t>
  </si>
  <si>
    <t>Квартирное (квартирный котел)</t>
  </si>
  <si>
    <t>Автономное</t>
  </si>
  <si>
    <t>Наружные водостоки</t>
  </si>
  <si>
    <t>Внутренние водостоки</t>
  </si>
  <si>
    <t>Автоматическая</t>
  </si>
  <si>
    <t>Пожарные гидранты</t>
  </si>
  <si>
    <t>Приточная вентиляция</t>
  </si>
  <si>
    <t>Вытяжная вентиляция</t>
  </si>
  <si>
    <t>Приточно-вытяжная вентиляция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</si>
  <si>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</si>
  <si>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</si>
  <si>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</si>
  <si>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</si>
  <si>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</si>
  <si>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</si>
  <si>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</si>
  <si>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</si>
  <si>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</si>
  <si>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</si>
  <si>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</si>
  <si>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</si>
  <si>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</si>
  <si>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</si>
  <si>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</si>
  <si>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</si>
  <si>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</si>
  <si>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</si>
  <si>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</si>
  <si>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</si>
  <si>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</si>
  <si>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</si>
  <si>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</si>
  <si>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</si>
  <si>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</si>
  <si>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</si>
  <si>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</si>
  <si>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</si>
  <si>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</si>
  <si>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</si>
  <si>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</si>
  <si>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</si>
  <si>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</si>
  <si>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</si>
  <si>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</si>
  <si>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</si>
  <si>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</si>
  <si>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</si>
  <si>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</si>
  <si>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</si>
  <si>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</si>
  <si>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</si>
  <si>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</si>
  <si>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</si>
  <si>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Предоставляется через договор управления</t>
  </si>
  <si>
    <t>Предоставляется через договор с ТСЖ или ЖСК</t>
  </si>
  <si>
    <t>Указывается календарная дата первичного заполнения или внесения изменений в форму</t>
  </si>
  <si>
    <t>адрес электронной почты для официальной переписки и приема обращений граждан</t>
  </si>
  <si>
    <t>режим работы, часы приема граждан. По дням недели указывается время работы (с учетом перерыва на обед), либо указывается запись – «выходной день»</t>
  </si>
  <si>
    <t>режим работы, часы приема граждан</t>
  </si>
  <si>
    <t>при наличии лицензии</t>
  </si>
  <si>
    <t>0301</t>
  </si>
  <si>
    <t>0302</t>
  </si>
  <si>
    <t>0303</t>
  </si>
  <si>
    <t>0304</t>
  </si>
  <si>
    <t>0202</t>
  </si>
  <si>
    <t>0201</t>
  </si>
  <si>
    <t>Место государственной регистрации юридического лица (адрес юридического лица)</t>
  </si>
  <si>
    <t>Форма 1.</t>
  </si>
  <si>
    <t xml:space="preserve">Форма 1.1. 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</si>
  <si>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</si>
  <si>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</si>
  <si>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</si>
  <si>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</si>
  <si>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</si>
  <si>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</si>
  <si>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</si>
  <si>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</si>
  <si>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 xml:space="preserve">Сокращенное наименование </t>
  </si>
  <si>
    <t xml:space="preserve">ФИО руководителя </t>
  </si>
  <si>
    <t>Основной государственный регистрационный номер / основной государственный регистрационный номер индивидуального предпринимателя (ОГРН/ ОГРНИП)</t>
  </si>
  <si>
    <t>Идентификационный номер налогоплательщика (ИНН)</t>
  </si>
  <si>
    <t>Почтовый адрес</t>
  </si>
  <si>
    <t>Адрес электронной почты</t>
  </si>
  <si>
    <t>Официальный сайт в сети Интернет</t>
  </si>
  <si>
    <t>Адрес фактического местонахождения органов управления</t>
  </si>
  <si>
    <t>Контактные телефоны, факс</t>
  </si>
  <si>
    <t xml:space="preserve">Режим работы, в т. ч. часы личного приема граждан </t>
  </si>
  <si>
    <t>Сведения о работе диспетчерской службы: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</si>
  <si>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адрес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</si>
  <si>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контактные телефоны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</si>
  <si>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режим работы</t>
    </r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</si>
  <si>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</si>
  <si>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</si>
  <si>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</si>
  <si>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 xml:space="preserve">Количество домов, находящихся в управлении </t>
  </si>
  <si>
    <t>ед.</t>
  </si>
  <si>
    <t>Площадь домов, находящихся в управлении</t>
  </si>
  <si>
    <t>кв.м.</t>
  </si>
  <si>
    <t>чел.</t>
  </si>
  <si>
    <t>Устав товарищества собственников жилья или кооператива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</si>
  <si>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</si>
  <si>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</si>
  <si>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</si>
  <si>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</si>
  <si>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Документ приложения к лицензии</t>
  </si>
  <si>
    <t>руб.</t>
  </si>
  <si>
    <t>1.</t>
  </si>
  <si>
    <t>3.</t>
  </si>
  <si>
    <t>м.</t>
  </si>
  <si>
    <t>пог.м.</t>
  </si>
  <si>
    <r>
      <t>1.</t>
    </r>
    <r>
      <rPr>
        <sz val="7"/>
        <color indexed="8"/>
        <rFont val="Times New Roman"/>
        <family val="1"/>
        <charset val="204"/>
      </rPr>
      <t/>
    </r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</si>
  <si>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</si>
  <si>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</si>
  <si>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</si>
  <si>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</si>
  <si>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</si>
  <si>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</si>
  <si>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</si>
  <si>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</si>
  <si>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</si>
  <si>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</si>
  <si>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</si>
  <si>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</si>
  <si>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</si>
  <si>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</si>
  <si>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</si>
  <si>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</si>
  <si>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</si>
  <si>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</si>
  <si>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</si>
  <si>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</si>
  <si>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</si>
  <si>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</si>
  <si>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</si>
  <si>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</si>
  <si>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</si>
  <si>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</si>
  <si>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</si>
  <si>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</si>
  <si>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</si>
  <si>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</si>
  <si>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43.</t>
  </si>
  <si>
    <t>42.</t>
  </si>
  <si>
    <t>44.</t>
  </si>
  <si>
    <t>45.</t>
  </si>
  <si>
    <t>46.</t>
  </si>
  <si>
    <t>47.</t>
  </si>
  <si>
    <t>48.</t>
  </si>
  <si>
    <t>50.</t>
  </si>
  <si>
    <t>51.</t>
  </si>
  <si>
    <t>52.</t>
  </si>
  <si>
    <t>53.</t>
  </si>
  <si>
    <t>54.</t>
  </si>
  <si>
    <t>кг.</t>
  </si>
  <si>
    <t>Единица измерения</t>
  </si>
  <si>
    <t>кВт</t>
  </si>
  <si>
    <t>фирменное наименование юридического лица</t>
  </si>
  <si>
    <t>фамилия руководителя (председателя ТСЖ, ЖСК или иного потребительского кооператива, индивидуального предпринимателя) в соответствии с паспортными данными физического лица</t>
  </si>
  <si>
    <t>имя</t>
  </si>
  <si>
    <t>отчетство</t>
  </si>
  <si>
    <t>** информация, подлежащая раскрытию УК осуществляющими выпонение работ и (или) оказание услуг по управлению МКД на основании договора управления МКД</t>
  </si>
  <si>
    <t>понедельник</t>
  </si>
  <si>
    <t>34.1</t>
  </si>
  <si>
    <t>Вид коммунальной услуги - Отопление</t>
  </si>
  <si>
    <t>35.1</t>
  </si>
  <si>
    <t>36.1</t>
  </si>
  <si>
    <t>37.1</t>
  </si>
  <si>
    <t>38.1</t>
  </si>
  <si>
    <t>39.1</t>
  </si>
  <si>
    <t>40.1</t>
  </si>
  <si>
    <t>41.1</t>
  </si>
  <si>
    <t>42.1</t>
  </si>
  <si>
    <t>34.3</t>
  </si>
  <si>
    <t>Вид коммунальной услуги - Холодное водоснабжение</t>
  </si>
  <si>
    <t>35.3</t>
  </si>
  <si>
    <t>36.3</t>
  </si>
  <si>
    <t>37.3</t>
  </si>
  <si>
    <t>38.3</t>
  </si>
  <si>
    <t>39.3</t>
  </si>
  <si>
    <t>40.3</t>
  </si>
  <si>
    <t>41.3</t>
  </si>
  <si>
    <t>42.3</t>
  </si>
  <si>
    <t>34.4</t>
  </si>
  <si>
    <t>Вид коммунальной услуги - Водоотведение</t>
  </si>
  <si>
    <t>35.4</t>
  </si>
  <si>
    <t>36.4</t>
  </si>
  <si>
    <t>37.4</t>
  </si>
  <si>
    <t>38.4</t>
  </si>
  <si>
    <t>39.4</t>
  </si>
  <si>
    <t>40.4</t>
  </si>
  <si>
    <t>41.4</t>
  </si>
  <si>
    <t>42.4</t>
  </si>
  <si>
    <t>34.5</t>
  </si>
  <si>
    <t>Вид коммунальной услуги - Электроснабжение</t>
  </si>
  <si>
    <t>35.5</t>
  </si>
  <si>
    <t>36.5</t>
  </si>
  <si>
    <t>37.5</t>
  </si>
  <si>
    <t>38.5</t>
  </si>
  <si>
    <t>39.5</t>
  </si>
  <si>
    <t>40.5</t>
  </si>
  <si>
    <t>41.5</t>
  </si>
  <si>
    <t>42.5</t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</si>
  <si>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содержание дома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</si>
  <si>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текущий  ремонт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</si>
  <si>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за услуги управления 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</si>
  <si>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денежных средств от потребителей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</si>
  <si>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целевых взносов от потребителей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</si>
  <si>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субсидий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</si>
  <si>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</si>
  <si>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прочие поступления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</si>
  <si>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переплата потребителями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</si>
  <si>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задолженность потребителей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</si>
  <si>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 переплата потребителями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</si>
  <si>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 задолженность потребителей</t>
    </r>
  </si>
  <si>
    <t>Информация об управляющей организации</t>
  </si>
  <si>
    <t>круглосуточно</t>
  </si>
  <si>
    <t>Главное управление Московской области "Государственная жилищная инспекция Московской области"</t>
  </si>
  <si>
    <t>21.1</t>
  </si>
  <si>
    <t>Работы (услуги) по управлению многоквартирным домом, в том числе услуги расчетно-кассового центра и услуги паспорного стола</t>
  </si>
  <si>
    <t>21.2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</si>
  <si>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</si>
  <si>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21.3</t>
  </si>
  <si>
    <t>Работы по содержанию и ремонту оборудования и систем инженерно-технического обеспечения, входящих в состав общего имущества в  многоквартирном доме</t>
  </si>
  <si>
    <t xml:space="preserve"> </t>
  </si>
  <si>
    <t>Детальный перечень выполненых работ (оказанных услуг) в рамках выбранной работы (услуги)</t>
  </si>
  <si>
    <t>ЦО</t>
  </si>
  <si>
    <t>Гидравлическое испытание трубопроводов систем отопления</t>
  </si>
  <si>
    <t>дом</t>
  </si>
  <si>
    <t>Комплекс работ по ревизии элеваторных узлов (тепловых пунктов)</t>
  </si>
  <si>
    <t>1 шт.</t>
  </si>
  <si>
    <t xml:space="preserve">ЦО </t>
  </si>
  <si>
    <t>Ликвидация воздушных пробок в системе отопления, в  стояке</t>
  </si>
  <si>
    <t>ГВС</t>
  </si>
  <si>
    <t>Ликвидация воздушных пробок в системе ГВС, в стояке</t>
  </si>
  <si>
    <t>21.4</t>
  </si>
  <si>
    <t>Работы по содержанию систем ХВС, ГВС, отопления и водоотведения</t>
  </si>
  <si>
    <t>21.5</t>
  </si>
  <si>
    <t>шт</t>
  </si>
  <si>
    <t>21.6</t>
  </si>
  <si>
    <t>Работы по содержанию крыш</t>
  </si>
  <si>
    <t>21.7</t>
  </si>
  <si>
    <t>Работы по содержанию подвалов</t>
  </si>
  <si>
    <t>21.8</t>
  </si>
  <si>
    <t>Работы по содержанию фасадов</t>
  </si>
  <si>
    <t>21.9</t>
  </si>
  <si>
    <t>Работы по содержанию фундамента, цоколей и отмосток</t>
  </si>
  <si>
    <t>21.10</t>
  </si>
  <si>
    <t>Работы по ремонту подъездов</t>
  </si>
  <si>
    <t>21.11</t>
  </si>
  <si>
    <t>21.13</t>
  </si>
  <si>
    <t>Работы по содержанию и ремонту лифта (лифтов) в многоквартирном доме</t>
  </si>
  <si>
    <t>21.14</t>
  </si>
  <si>
    <t>Работы по обеспечению требований пожарной безопасности</t>
  </si>
  <si>
    <t>21.15</t>
  </si>
  <si>
    <t>Работы по содержанию и ремонту систем дымоудаления и вентиляции</t>
  </si>
  <si>
    <t>21.16</t>
  </si>
  <si>
    <t>Работы по содержанию и ремонту систем внутридомового газового оборудования</t>
  </si>
  <si>
    <t>21.17</t>
  </si>
  <si>
    <t>Работы по содержанию помещений , входящих в состав общего имущества в многоквартирном доме</t>
  </si>
  <si>
    <t>21.18</t>
  </si>
  <si>
    <t>Работы по обеспечению вывоза бытовых отходов</t>
  </si>
  <si>
    <t>21.19</t>
  </si>
  <si>
    <t>Проведение дератизации и дезинсекции помещений, входящих в состав общего имущества в многоквартирном доме</t>
  </si>
  <si>
    <t>21.20</t>
  </si>
  <si>
    <t>Работы по содержанию земельного участка с элементами озеленения и благоустройства, иными объектами, прдназначенными для обслуживания и эксплуатации многоквартирного дома</t>
  </si>
  <si>
    <t>21.21</t>
  </si>
  <si>
    <t>Годовая стоимость работ (услуг)</t>
  </si>
  <si>
    <t>21.12</t>
  </si>
  <si>
    <t>Работы по содержанию и ремонту мусоропроводов</t>
  </si>
  <si>
    <t>Организация и содержание системы диспетчерского контроля и обеспечение диспетчерской связи</t>
  </si>
  <si>
    <t>Общая информация об управляющей организации</t>
  </si>
  <si>
    <t>Работы по содержанию электрооборудования</t>
  </si>
  <si>
    <t>01.01.2021г.</t>
  </si>
  <si>
    <t>31.12.2021г.</t>
  </si>
  <si>
    <t>Муниципальное унитарное предприятие "Межрайонный Щёлковский Водоканал"</t>
  </si>
  <si>
    <t>МУП "Межрайонный Щёлковский Водоканал"</t>
  </si>
  <si>
    <t>Цыварев</t>
  </si>
  <si>
    <t>Александр</t>
  </si>
  <si>
    <t>Петрович</t>
  </si>
  <si>
    <t>1025006526269</t>
  </si>
  <si>
    <t>141100, Московская область, г. Щелково, ул. Свирская, д. 1</t>
  </si>
  <si>
    <t>gil_info@mr-vk.ru</t>
  </si>
  <si>
    <t xml:space="preserve">www.mr-vk.ru  </t>
  </si>
  <si>
    <t>8 (496) 563-60-09</t>
  </si>
  <si>
    <t>Пн-ПТ с 8-00 до 17-00, перерыв с 12-00 до 12-45, Сб-Вс выходной. Часы личного приема граждан: 2-ой и 4-ый вторник каждого месяца с 15-00 до 17-00.</t>
  </si>
  <si>
    <t>144012, Московская область, г. Электросталь, ул. Николаева, д. 54, оф. 19</t>
  </si>
  <si>
    <t>8-800-775-00-60</t>
  </si>
  <si>
    <t>№ 2004</t>
  </si>
  <si>
    <t>11 ноября 2020 г.</t>
  </si>
  <si>
    <t>п. Краснознаменский, д. 1</t>
  </si>
  <si>
    <t>Отчет об исполнении управляющей организацией договора управления за 2022г.</t>
  </si>
  <si>
    <t>Очистка канализационной сети внутренней</t>
  </si>
  <si>
    <t>Смена трубопроводов из полиэтиленовых канализационных труб диаметром до 100 мм</t>
  </si>
  <si>
    <t>Дезинфекция подвала</t>
  </si>
  <si>
    <t>Замена вводного автомата кв.1</t>
  </si>
  <si>
    <t>Автомат одно-, двух-, трехполюсный, устанавливаемый на конструкции на стене или колонне, на ток до 25 А</t>
  </si>
  <si>
    <t>Закрака граффити на фасаде</t>
  </si>
  <si>
    <t>Окраска перхлорвиниловыми красками по подготовленной поверхности фасадов простых за 1 раз с земли и лесов (закраска граффити)</t>
  </si>
  <si>
    <t>Очистка кровель от наледи и сосулек по периметру ширина очистки 1,5 м</t>
  </si>
  <si>
    <t>Покраска газовых труб</t>
  </si>
  <si>
    <t>Окраска масляными составами ранее окрашенных поверхностей труб стальных за 2 раза</t>
  </si>
  <si>
    <t>Установка ограждения</t>
  </si>
  <si>
    <t>Смена отдельных участков металлического ограждения газонов из труб диаметром до 25 мм</t>
  </si>
  <si>
    <t>Демонтаж кабеля</t>
  </si>
  <si>
    <t>Провод групповой осветительных сетей в защитной оболочке или кабель двух-трехжильный под штукатурку по стенам или в бороздах</t>
  </si>
  <si>
    <t xml:space="preserve">Замена вводного кабеля </t>
  </si>
  <si>
    <t>Демонтаж. Автомат одно-, двух-, трехполюсный, устанавливаемый на конструкции на стене или колонне, на ток до 25 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</si>
</sst>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(* #,##0.00_);_(* \(#,##0.00\);_(* &quot;-&quot;??_);_(@_)"/>
    <numFmt numFmtId="166" formatCode="0.000"/>
  </numFmts>
  <fonts count="61" x14ac:knownFonts="1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Symbol"/>
      <family val="1"/>
      <charset val="2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0"/>
      <color indexed="12"/>
      <name val="Arial Cyr"/>
      <charset val="204"/>
    </font>
    <font>
      <sz val="10"/>
      <name val="Arial Cyr"/>
      <charset val="204"/>
    </font>
    <font>
      <sz val="12"/>
      <color indexed="8"/>
      <name val="Calibri"/>
      <family val="2"/>
      <charset val="204"/>
    </font>
    <font>
      <sz val="12"/>
      <color indexed="9"/>
      <name val="Calibri"/>
      <family val="2"/>
      <charset val="204"/>
    </font>
    <font>
      <sz val="12"/>
      <color indexed="62"/>
      <name val="Calibri"/>
      <family val="2"/>
      <charset val="204"/>
    </font>
    <font>
      <b/>
      <sz val="12"/>
      <color indexed="63"/>
      <name val="Calibri"/>
      <family val="2"/>
      <charset val="204"/>
    </font>
    <font>
      <b/>
      <sz val="12"/>
      <color indexed="52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9"/>
      <name val="Calibri"/>
      <family val="2"/>
      <charset val="204"/>
    </font>
    <font>
      <sz val="12"/>
      <color indexed="60"/>
      <name val="Calibri"/>
      <family val="2"/>
      <charset val="204"/>
    </font>
    <font>
      <sz val="12"/>
      <color indexed="20"/>
      <name val="Calibri"/>
      <family val="2"/>
      <charset val="204"/>
    </font>
    <font>
      <i/>
      <sz val="12"/>
      <color indexed="23"/>
      <name val="Calibri"/>
      <family val="2"/>
      <charset val="204"/>
    </font>
    <font>
      <sz val="12"/>
      <color indexed="52"/>
      <name val="Calibri"/>
      <family val="2"/>
      <charset val="204"/>
    </font>
    <font>
      <sz val="12"/>
      <color indexed="10"/>
      <name val="Calibri"/>
      <family val="2"/>
      <charset val="204"/>
    </font>
    <font>
      <sz val="12"/>
      <color indexed="17"/>
      <name val="Calibri"/>
      <family val="2"/>
      <charset val="204"/>
    </font>
    <font>
      <sz val="11"/>
      <name val="Arial Cyr"/>
      <family val="2"/>
      <charset val="204"/>
    </font>
    <font>
      <sz val="9"/>
      <name val="Arial"/>
      <family val="2"/>
      <charset val="204"/>
    </font>
    <font>
      <sz val="10"/>
      <name val="Symbol"/>
      <family val="1"/>
      <charset val="2"/>
    </font>
    <font>
      <sz val="7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name val="Courier New"/>
      <family val="3"/>
      <charset val="204"/>
    </font>
    <font>
      <sz val="10"/>
      <color rgb="FFFF0000"/>
      <name val="Times New Roman"/>
      <family val="1"/>
      <charset val="204"/>
    </font>
    <font>
      <sz val="10"/>
      <color theme="8" tint="-0.249977111117893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8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0" fontId="15" fillId="0" borderId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1" fillId="23" borderId="7" applyNumberFormat="0" applyFont="0" applyAlignment="0" applyProtection="0"/>
    <xf numFmtId="0" fontId="28" fillId="20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35" fillId="16" borderId="0" applyNumberFormat="0" applyBorder="0" applyAlignment="0" applyProtection="0"/>
    <xf numFmtId="0" fontId="16" fillId="17" borderId="0" applyNumberFormat="0" applyBorder="0" applyAlignment="0" applyProtection="0"/>
    <xf numFmtId="0" fontId="35" fillId="17" borderId="0" applyNumberFormat="0" applyBorder="0" applyAlignment="0" applyProtection="0"/>
    <xf numFmtId="0" fontId="16" fillId="18" borderId="0" applyNumberFormat="0" applyBorder="0" applyAlignment="0" applyProtection="0"/>
    <xf numFmtId="0" fontId="35" fillId="18" borderId="0" applyNumberFormat="0" applyBorder="0" applyAlignment="0" applyProtection="0"/>
    <xf numFmtId="0" fontId="16" fillId="13" borderId="0" applyNumberFormat="0" applyBorder="0" applyAlignment="0" applyProtection="0"/>
    <xf numFmtId="0" fontId="35" fillId="13" borderId="0" applyNumberFormat="0" applyBorder="0" applyAlignment="0" applyProtection="0"/>
    <xf numFmtId="0" fontId="16" fillId="14" borderId="0" applyNumberFormat="0" applyBorder="0" applyAlignment="0" applyProtection="0"/>
    <xf numFmtId="0" fontId="35" fillId="14" borderId="0" applyNumberFormat="0" applyBorder="0" applyAlignment="0" applyProtection="0"/>
    <xf numFmtId="0" fontId="16" fillId="19" borderId="0" applyNumberFormat="0" applyBorder="0" applyAlignment="0" applyProtection="0"/>
    <xf numFmtId="0" fontId="35" fillId="19" borderId="0" applyNumberFormat="0" applyBorder="0" applyAlignment="0" applyProtection="0"/>
    <xf numFmtId="0" fontId="25" fillId="7" borderId="1" applyNumberFormat="0" applyAlignment="0" applyProtection="0"/>
    <xf numFmtId="0" fontId="36" fillId="7" borderId="1" applyNumberFormat="0" applyAlignment="0" applyProtection="0"/>
    <xf numFmtId="0" fontId="28" fillId="20" borderId="8" applyNumberFormat="0" applyAlignment="0" applyProtection="0"/>
    <xf numFmtId="0" fontId="37" fillId="20" borderId="8" applyNumberFormat="0" applyAlignment="0" applyProtection="0"/>
    <xf numFmtId="0" fontId="18" fillId="20" borderId="1" applyNumberFormat="0" applyAlignment="0" applyProtection="0"/>
    <xf numFmtId="0" fontId="38" fillId="20" borderId="1" applyNumberFormat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9" fillId="0" borderId="9" applyNumberFormat="0" applyFill="0" applyAlignment="0" applyProtection="0"/>
    <xf numFmtId="0" fontId="19" fillId="21" borderId="2" applyNumberFormat="0" applyAlignment="0" applyProtection="0"/>
    <xf numFmtId="0" fontId="40" fillId="21" borderId="2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41" fillId="22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7" fillId="3" borderId="0" applyNumberFormat="0" applyBorder="0" applyAlignment="0" applyProtection="0"/>
    <xf numFmtId="0" fontId="4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3" fillId="23" borderId="7" applyNumberFormat="0" applyFont="0" applyAlignment="0" applyProtection="0"/>
    <xf numFmtId="0" fontId="33" fillId="23" borderId="7" applyNumberFormat="0" applyFont="0" applyAlignment="0" applyProtection="0"/>
    <xf numFmtId="9" fontId="33" fillId="0" borderId="0" applyFont="0" applyFill="0" applyBorder="0" applyAlignment="0" applyProtection="0"/>
    <xf numFmtId="0" fontId="26" fillId="0" borderId="6" applyNumberFormat="0" applyFill="0" applyAlignment="0" applyProtection="0"/>
    <xf numFmtId="0" fontId="44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33" fillId="0" borderId="0" applyFont="0" applyFill="0" applyBorder="0" applyAlignment="0" applyProtection="0"/>
    <xf numFmtId="0" fontId="21" fillId="4" borderId="0" applyNumberFormat="0" applyBorder="0" applyAlignment="0" applyProtection="0"/>
    <xf numFmtId="0" fontId="46" fillId="4" borderId="0" applyNumberFormat="0" applyBorder="0" applyAlignment="0" applyProtection="0"/>
    <xf numFmtId="0" fontId="47" fillId="0" borderId="10" applyBorder="0" applyAlignment="0">
      <alignment horizontal="justify" wrapText="1"/>
    </xf>
    <xf numFmtId="0" fontId="54" fillId="0" borderId="0"/>
    <xf numFmtId="0" fontId="54" fillId="0" borderId="0"/>
  </cellStyleXfs>
  <cellXfs count="132">
    <xf numFmtId="0" fontId="0" fillId="0" borderId="0" xfId="0"/>
    <xf numFmtId="0" fontId="4" fillId="0" borderId="11" xfId="0" applyFont="1" applyBorder="1" applyAlignment="1">
      <alignment horizontal="left" vertical="top" wrapText="1" indent="1"/>
    </xf>
    <xf numFmtId="0" fontId="2" fillId="0" borderId="12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0" fontId="9" fillId="0" borderId="0" xfId="0" applyFont="1"/>
    <xf numFmtId="0" fontId="2" fillId="0" borderId="12" xfId="0" applyFont="1" applyBorder="1" applyAlignment="1">
      <alignment wrapText="1"/>
    </xf>
    <xf numFmtId="0" fontId="12" fillId="0" borderId="0" xfId="0" applyFont="1"/>
    <xf numFmtId="0" fontId="13" fillId="0" borderId="13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wrapText="1"/>
    </xf>
    <xf numFmtId="0" fontId="13" fillId="0" borderId="14" xfId="0" applyFont="1" applyBorder="1" applyAlignment="1">
      <alignment horizontal="center" vertical="top" wrapText="1"/>
    </xf>
    <xf numFmtId="0" fontId="4" fillId="0" borderId="0" xfId="0" applyFont="1"/>
    <xf numFmtId="0" fontId="0" fillId="0" borderId="0" xfId="0" applyAlignment="1">
      <alignment horizontal="center"/>
    </xf>
    <xf numFmtId="0" fontId="4" fillId="0" borderId="11" xfId="0" applyFont="1" applyBorder="1" applyAlignment="1">
      <alignment horizontal="center" vertical="top" wrapText="1"/>
    </xf>
    <xf numFmtId="0" fontId="12" fillId="0" borderId="0" xfId="0" applyFont="1" applyAlignment="1"/>
    <xf numFmtId="0" fontId="2" fillId="0" borderId="11" xfId="0" applyFont="1" applyBorder="1" applyAlignment="1">
      <alignment horizontal="left" vertical="top" wrapText="1" indent="1"/>
    </xf>
    <xf numFmtId="0" fontId="2" fillId="0" borderId="11" xfId="0" applyFont="1" applyBorder="1" applyAlignment="1">
      <alignment vertical="top" wrapText="1"/>
    </xf>
    <xf numFmtId="16" fontId="2" fillId="0" borderId="11" xfId="0" applyNumberFormat="1" applyFont="1" applyBorder="1" applyAlignment="1">
      <alignment horizontal="left" vertical="top" wrapText="1" indent="1"/>
    </xf>
    <xf numFmtId="0" fontId="14" fillId="0" borderId="0" xfId="0" applyFont="1"/>
    <xf numFmtId="0" fontId="4" fillId="0" borderId="15" xfId="0" applyFont="1" applyBorder="1" applyAlignment="1">
      <alignment horizontal="left" vertical="top" wrapText="1" indent="1"/>
    </xf>
    <xf numFmtId="0" fontId="4" fillId="0" borderId="15" xfId="0" applyFont="1" applyBorder="1" applyAlignment="1">
      <alignment vertical="top" wrapText="1"/>
    </xf>
    <xf numFmtId="0" fontId="4" fillId="0" borderId="15" xfId="0" applyFont="1" applyBorder="1" applyAlignment="1">
      <alignment horizontal="center" vertical="top" wrapText="1"/>
    </xf>
    <xf numFmtId="0" fontId="0" fillId="0" borderId="15" xfId="0" applyBorder="1"/>
    <xf numFmtId="0" fontId="4" fillId="0" borderId="15" xfId="0" applyFont="1" applyFill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5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wrapText="1"/>
    </xf>
    <xf numFmtId="0" fontId="0" fillId="0" borderId="15" xfId="0" applyBorder="1" applyAlignment="1">
      <alignment horizontal="center"/>
    </xf>
    <xf numFmtId="0" fontId="8" fillId="0" borderId="15" xfId="0" applyFont="1" applyBorder="1" applyAlignment="1">
      <alignment horizontal="center" vertical="top" wrapText="1"/>
    </xf>
    <xf numFmtId="0" fontId="10" fillId="0" borderId="15" xfId="0" applyFont="1" applyBorder="1" applyAlignment="1">
      <alignment vertical="top" wrapText="1"/>
    </xf>
    <xf numFmtId="0" fontId="4" fillId="0" borderId="15" xfId="0" applyFont="1" applyFill="1" applyBorder="1" applyAlignment="1">
      <alignment horizontal="left" vertical="top" wrapText="1" indent="1"/>
    </xf>
    <xf numFmtId="0" fontId="4" fillId="0" borderId="15" xfId="0" applyFont="1" applyFill="1" applyBorder="1" applyAlignment="1">
      <alignment horizontal="center" vertical="top" wrapText="1"/>
    </xf>
    <xf numFmtId="0" fontId="2" fillId="0" borderId="15" xfId="0" applyFont="1" applyBorder="1" applyAlignment="1">
      <alignment wrapText="1"/>
    </xf>
    <xf numFmtId="0" fontId="3" fillId="0" borderId="15" xfId="0" applyFont="1" applyBorder="1" applyAlignment="1">
      <alignment horizontal="center" wrapText="1"/>
    </xf>
    <xf numFmtId="0" fontId="2" fillId="0" borderId="15" xfId="0" applyFont="1" applyFill="1" applyBorder="1" applyAlignment="1">
      <alignment vertical="top" wrapText="1"/>
    </xf>
    <xf numFmtId="0" fontId="7" fillId="0" borderId="15" xfId="0" applyFont="1" applyBorder="1" applyAlignment="1">
      <alignment horizontal="left" wrapText="1" indent="4"/>
    </xf>
    <xf numFmtId="0" fontId="10" fillId="0" borderId="15" xfId="0" applyFont="1" applyBorder="1" applyAlignment="1">
      <alignment horizontal="center" vertical="top" wrapText="1"/>
    </xf>
    <xf numFmtId="0" fontId="4" fillId="0" borderId="0" xfId="0" applyFont="1" applyAlignment="1">
      <alignment wrapText="1"/>
    </xf>
    <xf numFmtId="0" fontId="4" fillId="0" borderId="0" xfId="0" applyFont="1" applyFill="1" applyBorder="1" applyAlignment="1">
      <alignment horizontal="left" vertical="top" indent="1"/>
    </xf>
    <xf numFmtId="0" fontId="8" fillId="0" borderId="15" xfId="0" applyFont="1" applyFill="1" applyBorder="1" applyAlignment="1">
      <alignment horizontal="center" vertical="top" wrapText="1"/>
    </xf>
    <xf numFmtId="0" fontId="48" fillId="0" borderId="15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right" vertical="top" wrapText="1"/>
    </xf>
    <xf numFmtId="0" fontId="4" fillId="0" borderId="15" xfId="0" applyFont="1" applyFill="1" applyBorder="1" applyAlignment="1">
      <alignment horizontal="right" vertical="top" wrapText="1"/>
    </xf>
    <xf numFmtId="0" fontId="7" fillId="0" borderId="15" xfId="0" applyFont="1" applyFill="1" applyBorder="1" applyAlignment="1">
      <alignment horizontal="left" vertical="top" wrapText="1" indent="4"/>
    </xf>
    <xf numFmtId="0" fontId="10" fillId="0" borderId="15" xfId="0" applyFont="1" applyBorder="1" applyAlignment="1">
      <alignment wrapText="1"/>
    </xf>
    <xf numFmtId="165" fontId="2" fillId="0" borderId="15" xfId="111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wrapText="1"/>
    </xf>
    <xf numFmtId="2" fontId="2" fillId="0" borderId="15" xfId="0" applyNumberFormat="1" applyFont="1" applyBorder="1" applyAlignment="1">
      <alignment horizontal="center" vertical="top" wrapText="1"/>
    </xf>
    <xf numFmtId="0" fontId="2" fillId="0" borderId="15" xfId="0" applyFont="1" applyBorder="1" applyAlignment="1">
      <alignment horizontal="left" vertical="top" wrapText="1" indent="1"/>
    </xf>
    <xf numFmtId="4" fontId="10" fillId="0" borderId="15" xfId="0" applyNumberFormat="1" applyFont="1" applyBorder="1" applyAlignment="1">
      <alignment horizontal="right" vertical="top" wrapText="1"/>
    </xf>
    <xf numFmtId="0" fontId="2" fillId="0" borderId="15" xfId="0" applyFont="1" applyBorder="1" applyAlignment="1">
      <alignment horizontal="right" vertical="top" wrapText="1"/>
    </xf>
    <xf numFmtId="0" fontId="12" fillId="0" borderId="15" xfId="0" applyFont="1" applyBorder="1" applyAlignment="1">
      <alignment horizontal="center" wrapText="1"/>
    </xf>
    <xf numFmtId="49" fontId="2" fillId="0" borderId="15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32" fillId="0" borderId="15" xfId="79" applyBorder="1" applyAlignment="1" applyProtection="1">
      <alignment horizontal="center" vertical="center" wrapText="1"/>
    </xf>
    <xf numFmtId="0" fontId="32" fillId="0" borderId="0" xfId="79" applyAlignment="1" applyProtection="1">
      <alignment horizontal="center" vertical="center"/>
    </xf>
    <xf numFmtId="0" fontId="2" fillId="24" borderId="12" xfId="0" applyFont="1" applyFill="1" applyBorder="1" applyAlignment="1">
      <alignment wrapText="1"/>
    </xf>
    <xf numFmtId="49" fontId="51" fillId="24" borderId="15" xfId="97" applyNumberFormat="1" applyFont="1" applyFill="1" applyBorder="1" applyAlignment="1">
      <alignment horizontal="left" vertical="top" wrapText="1" indent="1"/>
    </xf>
    <xf numFmtId="0" fontId="6" fillId="0" borderId="15" xfId="0" applyFont="1" applyBorder="1" applyAlignment="1">
      <alignment vertical="top" wrapText="1"/>
    </xf>
    <xf numFmtId="0" fontId="4" fillId="24" borderId="15" xfId="0" applyFont="1" applyFill="1" applyBorder="1" applyAlignment="1">
      <alignment horizontal="left" vertical="top" wrapText="1" indent="1"/>
    </xf>
    <xf numFmtId="0" fontId="7" fillId="24" borderId="15" xfId="0" applyFont="1" applyFill="1" applyBorder="1" applyAlignment="1">
      <alignment horizontal="left" wrapText="1" indent="4"/>
    </xf>
    <xf numFmtId="0" fontId="4" fillId="24" borderId="15" xfId="0" applyFont="1" applyFill="1" applyBorder="1" applyAlignment="1">
      <alignment horizontal="center" vertical="top" wrapText="1"/>
    </xf>
    <xf numFmtId="4" fontId="2" fillId="24" borderId="15" xfId="0" applyNumberFormat="1" applyFont="1" applyFill="1" applyBorder="1" applyAlignment="1">
      <alignment horizontal="right" vertical="top" wrapText="1"/>
    </xf>
    <xf numFmtId="0" fontId="2" fillId="24" borderId="15" xfId="0" applyFont="1" applyFill="1" applyBorder="1" applyAlignment="1">
      <alignment horizontal="left" vertical="top" wrapText="1" indent="1"/>
    </xf>
    <xf numFmtId="0" fontId="2" fillId="24" borderId="15" xfId="0" applyFont="1" applyFill="1" applyBorder="1" applyAlignment="1">
      <alignment wrapText="1"/>
    </xf>
    <xf numFmtId="0" fontId="2" fillId="24" borderId="15" xfId="0" applyFont="1" applyFill="1" applyBorder="1" applyAlignment="1">
      <alignment horizontal="center" vertical="top" wrapText="1"/>
    </xf>
    <xf numFmtId="4" fontId="10" fillId="24" borderId="15" xfId="0" applyNumberFormat="1" applyFont="1" applyFill="1" applyBorder="1" applyAlignment="1">
      <alignment horizontal="right" vertical="top" wrapText="1"/>
    </xf>
    <xf numFmtId="0" fontId="49" fillId="24" borderId="15" xfId="0" applyFont="1" applyFill="1" applyBorder="1" applyAlignment="1">
      <alignment horizontal="left" wrapText="1" indent="4"/>
    </xf>
    <xf numFmtId="0" fontId="9" fillId="24" borderId="15" xfId="0" applyFont="1" applyFill="1" applyBorder="1" applyAlignment="1">
      <alignment horizontal="right"/>
    </xf>
    <xf numFmtId="165" fontId="2" fillId="24" borderId="15" xfId="111" applyFont="1" applyFill="1" applyBorder="1" applyAlignment="1">
      <alignment horizontal="right" vertical="top" wrapText="1"/>
    </xf>
    <xf numFmtId="0" fontId="2" fillId="24" borderId="15" xfId="0" applyFont="1" applyFill="1" applyBorder="1" applyAlignment="1">
      <alignment horizontal="right" vertical="top" wrapText="1"/>
    </xf>
    <xf numFmtId="0" fontId="51" fillId="24" borderId="15" xfId="97" applyFont="1" applyFill="1" applyBorder="1" applyAlignment="1">
      <alignment horizontal="left" wrapText="1"/>
    </xf>
    <xf numFmtId="0" fontId="51" fillId="24" borderId="15" xfId="97" applyFont="1" applyFill="1" applyBorder="1" applyAlignment="1">
      <alignment horizontal="center" vertical="center" wrapText="1"/>
    </xf>
    <xf numFmtId="4" fontId="10" fillId="24" borderId="15" xfId="97" applyNumberFormat="1" applyFont="1" applyFill="1" applyBorder="1" applyAlignment="1">
      <alignment vertical="center" wrapText="1"/>
    </xf>
    <xf numFmtId="49" fontId="51" fillId="24" borderId="15" xfId="0" applyNumberFormat="1" applyFont="1" applyFill="1" applyBorder="1" applyAlignment="1">
      <alignment horizontal="left" vertical="top" wrapText="1" indent="1"/>
    </xf>
    <xf numFmtId="0" fontId="51" fillId="24" borderId="15" xfId="0" applyFont="1" applyFill="1" applyBorder="1" applyAlignment="1">
      <alignment wrapText="1"/>
    </xf>
    <xf numFmtId="0" fontId="51" fillId="24" borderId="15" xfId="0" applyFont="1" applyFill="1" applyBorder="1" applyAlignment="1">
      <alignment horizontal="center" vertical="center" wrapText="1"/>
    </xf>
    <xf numFmtId="4" fontId="2" fillId="24" borderId="15" xfId="0" applyNumberFormat="1" applyFont="1" applyFill="1" applyBorder="1" applyAlignment="1">
      <alignment vertical="center" wrapText="1"/>
    </xf>
    <xf numFmtId="0" fontId="52" fillId="24" borderId="15" xfId="0" applyFont="1" applyFill="1" applyBorder="1" applyAlignment="1">
      <alignment wrapText="1"/>
    </xf>
    <xf numFmtId="0" fontId="52" fillId="24" borderId="15" xfId="0" applyFont="1" applyFill="1" applyBorder="1" applyAlignment="1">
      <alignment horizontal="center" vertical="center" wrapText="1"/>
    </xf>
    <xf numFmtId="4" fontId="10" fillId="24" borderId="15" xfId="0" applyNumberFormat="1" applyFont="1" applyFill="1" applyBorder="1" applyAlignment="1">
      <alignment vertical="center" wrapText="1"/>
    </xf>
    <xf numFmtId="0" fontId="52" fillId="24" borderId="15" xfId="0" applyFont="1" applyFill="1" applyBorder="1" applyAlignment="1">
      <alignment horizontal="center" vertical="top" wrapText="1"/>
    </xf>
    <xf numFmtId="4" fontId="2" fillId="24" borderId="15" xfId="0" applyNumberFormat="1" applyFont="1" applyFill="1" applyBorder="1" applyAlignment="1">
      <alignment horizontal="right" vertical="center" wrapText="1"/>
    </xf>
    <xf numFmtId="4" fontId="10" fillId="24" borderId="15" xfId="0" applyNumberFormat="1" applyFont="1" applyFill="1" applyBorder="1" applyAlignment="1">
      <alignment horizontal="right" vertical="center" wrapText="1"/>
    </xf>
    <xf numFmtId="165" fontId="10" fillId="24" borderId="15" xfId="0" applyNumberFormat="1" applyFont="1" applyFill="1" applyBorder="1" applyAlignment="1">
      <alignment horizontal="right" vertical="top" wrapText="1"/>
    </xf>
    <xf numFmtId="165" fontId="2" fillId="24" borderId="15" xfId="0" applyNumberFormat="1" applyFont="1" applyFill="1" applyBorder="1" applyAlignment="1">
      <alignment horizontal="right" vertical="top" wrapText="1"/>
    </xf>
    <xf numFmtId="165" fontId="10" fillId="24" borderId="15" xfId="0" applyNumberFormat="1" applyFont="1" applyFill="1" applyBorder="1" applyAlignment="1">
      <alignment horizontal="center" vertical="top" wrapText="1"/>
    </xf>
    <xf numFmtId="165" fontId="2" fillId="24" borderId="15" xfId="0" applyNumberFormat="1" applyFont="1" applyFill="1" applyBorder="1" applyAlignment="1">
      <alignment horizontal="center" vertical="top" wrapText="1"/>
    </xf>
    <xf numFmtId="0" fontId="10" fillId="24" borderId="15" xfId="0" applyFont="1" applyFill="1" applyBorder="1" applyAlignment="1">
      <alignment wrapText="1"/>
    </xf>
    <xf numFmtId="166" fontId="2" fillId="24" borderId="15" xfId="0" applyNumberFormat="1" applyFont="1" applyFill="1" applyBorder="1" applyAlignment="1">
      <alignment horizontal="center" vertical="top" wrapText="1"/>
    </xf>
    <xf numFmtId="0" fontId="51" fillId="0" borderId="20" xfId="0" applyFont="1" applyBorder="1" applyAlignment="1">
      <alignment horizontal="center"/>
    </xf>
    <xf numFmtId="0" fontId="53" fillId="0" borderId="20" xfId="116" applyFont="1" applyBorder="1" applyAlignment="1">
      <alignment vertical="top" wrapText="1"/>
    </xf>
    <xf numFmtId="2" fontId="53" fillId="0" borderId="20" xfId="116" applyNumberFormat="1" applyFont="1" applyBorder="1" applyAlignment="1">
      <alignment horizontal="right" vertical="center" wrapText="1"/>
    </xf>
    <xf numFmtId="0" fontId="53" fillId="0" borderId="20" xfId="116" applyFont="1" applyBorder="1" applyAlignment="1">
      <alignment horizontal="center" vertical="center" wrapText="1"/>
    </xf>
    <xf numFmtId="0" fontId="51" fillId="0" borderId="15" xfId="0" applyFont="1" applyBorder="1" applyAlignment="1">
      <alignment vertical="center"/>
    </xf>
    <xf numFmtId="2" fontId="51" fillId="0" borderId="0" xfId="0" applyNumberFormat="1" applyFont="1" applyAlignment="1">
      <alignment vertical="center"/>
    </xf>
    <xf numFmtId="0" fontId="51" fillId="0" borderId="15" xfId="0" applyFont="1" applyBorder="1" applyAlignment="1">
      <alignment horizontal="center"/>
    </xf>
    <xf numFmtId="0" fontId="53" fillId="0" borderId="15" xfId="116" applyFont="1" applyBorder="1" applyAlignment="1">
      <alignment vertical="top" wrapText="1"/>
    </xf>
    <xf numFmtId="2" fontId="53" fillId="0" borderId="15" xfId="116" applyNumberFormat="1" applyFont="1" applyBorder="1" applyAlignment="1">
      <alignment horizontal="right" vertical="center" wrapText="1"/>
    </xf>
    <xf numFmtId="0" fontId="53" fillId="0" borderId="15" xfId="116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/>
    </xf>
    <xf numFmtId="2" fontId="53" fillId="0" borderId="15" xfId="116" applyNumberFormat="1" applyFont="1" applyBorder="1" applyAlignment="1">
      <alignment vertical="top" wrapText="1"/>
    </xf>
    <xf numFmtId="2" fontId="55" fillId="0" borderId="15" xfId="0" applyNumberFormat="1" applyFont="1" applyBorder="1" applyAlignment="1">
      <alignment vertical="center"/>
    </xf>
    <xf numFmtId="2" fontId="56" fillId="0" borderId="15" xfId="0" applyNumberFormat="1" applyFont="1" applyBorder="1" applyAlignment="1">
      <alignment vertical="center"/>
    </xf>
    <xf numFmtId="2" fontId="51" fillId="0" borderId="0" xfId="0" applyNumberFormat="1" applyFont="1"/>
    <xf numFmtId="0" fontId="53" fillId="0" borderId="15" xfId="116" applyFont="1" applyBorder="1" applyAlignment="1">
      <alignment vertical="center" wrapText="1"/>
    </xf>
    <xf numFmtId="0" fontId="51" fillId="0" borderId="15" xfId="0" applyFont="1" applyBorder="1" applyAlignment="1">
      <alignment horizontal="center" wrapText="1"/>
    </xf>
    <xf numFmtId="0" fontId="58" fillId="0" borderId="15" xfId="116" applyFont="1" applyBorder="1" applyAlignment="1">
      <alignment vertical="top" wrapText="1"/>
    </xf>
    <xf numFmtId="0" fontId="53" fillId="0" borderId="15" xfId="117" applyFont="1" applyBorder="1" applyAlignment="1">
      <alignment vertical="top" wrapText="1"/>
    </xf>
    <xf numFmtId="2" fontId="53" fillId="0" borderId="15" xfId="117" applyNumberFormat="1" applyFont="1" applyBorder="1" applyAlignment="1">
      <alignment horizontal="right" vertical="center" wrapText="1"/>
    </xf>
    <xf numFmtId="0" fontId="53" fillId="0" borderId="15" xfId="117" applyFont="1" applyBorder="1" applyAlignment="1">
      <alignment horizontal="center" vertical="center" wrapText="1"/>
    </xf>
    <xf numFmtId="0" fontId="57" fillId="0" borderId="0" xfId="117" applyFont="1" applyBorder="1" applyAlignment="1">
      <alignment vertical="top" wrapText="1"/>
    </xf>
    <xf numFmtId="49" fontId="52" fillId="24" borderId="15" xfId="0" applyNumberFormat="1" applyFont="1" applyFill="1" applyBorder="1" applyAlignment="1">
      <alignment horizontal="left" vertical="top" wrapText="1" indent="1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6" fillId="0" borderId="15" xfId="0" applyFont="1" applyBorder="1" applyAlignment="1">
      <alignment vertical="top" wrapText="1"/>
    </xf>
    <xf numFmtId="0" fontId="4" fillId="0" borderId="17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7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59" fillId="0" borderId="20" xfId="0" applyFont="1" applyBorder="1" applyAlignment="1">
      <alignment horizontal="center" wrapText="1"/>
    </xf>
    <xf numFmtId="0" fontId="59" fillId="0" borderId="21" xfId="0" applyFont="1" applyBorder="1" applyAlignment="1">
      <alignment horizontal="center" wrapText="1"/>
    </xf>
    <xf numFmtId="0" fontId="51" fillId="24" borderId="10" xfId="0" applyFont="1" applyFill="1" applyBorder="1" applyAlignment="1">
      <alignment horizontal="left" wrapText="1"/>
    </xf>
    <xf numFmtId="0" fontId="51" fillId="24" borderId="18" xfId="0" applyFont="1" applyFill="1" applyBorder="1" applyAlignment="1">
      <alignment horizontal="left" wrapText="1"/>
    </xf>
    <xf numFmtId="0" fontId="51" fillId="24" borderId="19" xfId="0" applyFont="1" applyFill="1" applyBorder="1" applyAlignment="1">
      <alignment horizontal="left" wrapText="1"/>
    </xf>
    <xf numFmtId="0" fontId="10" fillId="0" borderId="15" xfId="0" applyFont="1" applyBorder="1" applyAlignment="1">
      <alignment vertical="top" wrapText="1"/>
    </xf>
    <xf numFmtId="0" fontId="10" fillId="24" borderId="15" xfId="0" applyFont="1" applyFill="1" applyBorder="1" applyAlignment="1">
      <alignment vertical="top" wrapText="1"/>
    </xf>
    <xf numFmtId="0" fontId="60" fillId="0" borderId="0" xfId="0" applyFont="1"/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</cellXfs>
  <cellStyles count="118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 2" xfId="7"/>
    <cellStyle name="20% - Акцент2 2" xfId="8"/>
    <cellStyle name="20% - Акцент3 2" xfId="9"/>
    <cellStyle name="20% - Акцент4 2" xfId="10"/>
    <cellStyle name="20% - Акцент5 2" xfId="11"/>
    <cellStyle name="20% - Акцент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Акцент1 2" xfId="19"/>
    <cellStyle name="40% - Акцент2 2" xfId="20"/>
    <cellStyle name="40% - Акцент3 2" xfId="21"/>
    <cellStyle name="40% - Акцент4 2" xfId="22"/>
    <cellStyle name="40% - Акцент5 2" xfId="23"/>
    <cellStyle name="40% - Акцент6 2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Акцент1 2" xfId="31"/>
    <cellStyle name="60% - Акцент2 2" xfId="32"/>
    <cellStyle name="60% - Акцент3 2" xfId="33"/>
    <cellStyle name="60% - Акцент4 2" xfId="34"/>
    <cellStyle name="60% - Акцент5 2" xfId="35"/>
    <cellStyle name="60% - Акцент6 2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" xfId="116"/>
    <cellStyle name="Normal 2" xfId="117"/>
    <cellStyle name="Note" xfId="56"/>
    <cellStyle name="Output" xfId="57"/>
    <cellStyle name="Title" xfId="58"/>
    <cellStyle name="Total" xfId="59"/>
    <cellStyle name="Warning Text" xfId="60"/>
    <cellStyle name="Акцент1" xfId="61" builtinId="29" customBuiltin="1"/>
    <cellStyle name="Акцент1 2" xfId="62"/>
    <cellStyle name="Акцент2" xfId="63" builtinId="33" customBuiltin="1"/>
    <cellStyle name="Акцент2 2" xfId="64"/>
    <cellStyle name="Акцент3" xfId="65" builtinId="37" customBuiltin="1"/>
    <cellStyle name="Акцент3 2" xfId="66"/>
    <cellStyle name="Акцент4" xfId="67" builtinId="41" customBuiltin="1"/>
    <cellStyle name="Акцент4 2" xfId="68"/>
    <cellStyle name="Акцент5" xfId="69" builtinId="45" customBuiltin="1"/>
    <cellStyle name="Акцент5 2" xfId="70"/>
    <cellStyle name="Акцент6" xfId="71" builtinId="49" customBuiltin="1"/>
    <cellStyle name="Акцент6 2" xfId="72"/>
    <cellStyle name="Ввод " xfId="73" builtinId="20" customBuiltin="1"/>
    <cellStyle name="Ввод  2" xfId="74"/>
    <cellStyle name="Вывод" xfId="75" builtinId="21" customBuiltin="1"/>
    <cellStyle name="Вывод 2" xfId="76"/>
    <cellStyle name="Вычисление" xfId="77" builtinId="22" customBuiltin="1"/>
    <cellStyle name="Вычисление 2" xfId="78"/>
    <cellStyle name="Гиперссылка" xfId="79" builtinId="8"/>
    <cellStyle name="Заголовок 1" xfId="80" builtinId="16" customBuiltin="1"/>
    <cellStyle name="Заголовок 1 2" xfId="81"/>
    <cellStyle name="Заголовок 2" xfId="82" builtinId="17" customBuiltin="1"/>
    <cellStyle name="Заголовок 2 2" xfId="83"/>
    <cellStyle name="Заголовок 3" xfId="84" builtinId="18" customBuiltin="1"/>
    <cellStyle name="Заголовок 3 2" xfId="85"/>
    <cellStyle name="Заголовок 4" xfId="86" builtinId="19" customBuiltin="1"/>
    <cellStyle name="Заголовок 4 2" xfId="87"/>
    <cellStyle name="Итог" xfId="88" builtinId="25" customBuiltin="1"/>
    <cellStyle name="Итог 2" xfId="89"/>
    <cellStyle name="Контрольная ячейка" xfId="90" builtinId="23" customBuiltin="1"/>
    <cellStyle name="Контрольная ячейка 2" xfId="91"/>
    <cellStyle name="Название" xfId="92" builtinId="15" customBuiltin="1"/>
    <cellStyle name="Название 2" xfId="93"/>
    <cellStyle name="Нейтральный" xfId="94" builtinId="28" customBuiltin="1"/>
    <cellStyle name="Нейтральный 2" xfId="95"/>
    <cellStyle name="Обычный" xfId="0" builtinId="0"/>
    <cellStyle name="Обычный 2" xfId="96"/>
    <cellStyle name="Обычный 3" xfId="97"/>
    <cellStyle name="Обычный 4" xfId="98"/>
    <cellStyle name="Обычный 5" xfId="99"/>
    <cellStyle name="Плохой" xfId="100" builtinId="27" customBuiltin="1"/>
    <cellStyle name="Плохой 2" xfId="101"/>
    <cellStyle name="Пояснение" xfId="102" builtinId="53" customBuiltin="1"/>
    <cellStyle name="Пояснение 2" xfId="103"/>
    <cellStyle name="Примечание" xfId="104" builtinId="10" customBuiltin="1"/>
    <cellStyle name="Примечание 2" xfId="105"/>
    <cellStyle name="Процентный 2" xfId="106"/>
    <cellStyle name="Связанная ячейка" xfId="107" builtinId="24" customBuiltin="1"/>
    <cellStyle name="Связанная ячейка 2" xfId="108"/>
    <cellStyle name="Текст предупреждения" xfId="109" builtinId="11" customBuiltin="1"/>
    <cellStyle name="Текст предупреждения 2" xfId="110"/>
    <cellStyle name="Финансовый" xfId="111" builtinId="3"/>
    <cellStyle name="Финансовый 2" xfId="112"/>
    <cellStyle name="Хороший" xfId="113" builtinId="26" customBuiltin="1"/>
    <cellStyle name="Хороший 2" xfId="114"/>
    <cellStyle name="яц" xfId="1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69;&#1082;&#1086;&#1085;&#1086;&#1084;&#1080;&#1089;&#1090;&#1099;\&#1053;&#1086;&#1074;&#1099;&#1077;%20&#1055;&#1088;&#1086;&#1077;&#1082;&#1090;&#1099;\&#1059;&#1083;&#1100;&#1103;&#1085;&#1086;&#1074;&#1089;&#1082;\&#1044;&#1072;&#1085;&#1085;&#1099;&#1077;%20&#1086;&#1090;%20&#1059;&#1083;&#1100;&#1085;&#1086;&#1074;&#1089;&#1082;&#1072;\&#1057;&#1074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железнодорожный"/>
      <sheetName val="Заволжский"/>
      <sheetName val="Засвияжский"/>
      <sheetName val="Ленинский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r-vk.ru/" TargetMode="External"/><Relationship Id="rId1" Type="http://schemas.openxmlformats.org/officeDocument/2006/relationships/hyperlink" Target="mailto:gil_info@mr-vk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E41" sqref="E41"/>
    </sheetView>
  </sheetViews>
  <sheetFormatPr defaultRowHeight="12.75" outlineLevelCol="1" x14ac:dyDescent="0.2"/>
  <cols>
    <col min="1" max="1" width="6.85546875" customWidth="1"/>
    <col min="2" max="2" width="42.28515625" customWidth="1"/>
    <col min="3" max="3" width="9.42578125" customWidth="1"/>
    <col min="4" max="4" width="20.42578125" customWidth="1"/>
    <col min="5" max="5" width="18.42578125" customWidth="1"/>
    <col min="10" max="10" width="0" hidden="1" customWidth="1" outlineLevel="1"/>
    <col min="11" max="11" width="13.7109375" hidden="1" customWidth="1" outlineLevel="1"/>
    <col min="12" max="12" width="11.7109375" hidden="1" customWidth="1" outlineLevel="1"/>
    <col min="13" max="13" width="11.85546875" hidden="1" customWidth="1" outlineLevel="1"/>
    <col min="14" max="14" width="15" hidden="1" customWidth="1" outlineLevel="1"/>
    <col min="15" max="15" width="9.140625" collapsed="1"/>
  </cols>
  <sheetData>
    <row r="1" spans="1:9" x14ac:dyDescent="0.2">
      <c r="A1" t="s">
        <v>320</v>
      </c>
    </row>
    <row r="2" spans="1:9" x14ac:dyDescent="0.2">
      <c r="B2" s="17" t="s">
        <v>467</v>
      </c>
    </row>
    <row r="3" spans="1:9" x14ac:dyDescent="0.2">
      <c r="A3" t="s">
        <v>321</v>
      </c>
    </row>
    <row r="4" spans="1:9" x14ac:dyDescent="0.2">
      <c r="B4" t="s">
        <v>523</v>
      </c>
    </row>
    <row r="6" spans="1:9" ht="21.75" customHeight="1" x14ac:dyDescent="0.2">
      <c r="A6" s="25" t="s">
        <v>322</v>
      </c>
      <c r="B6" s="25" t="s">
        <v>323</v>
      </c>
      <c r="C6" s="25" t="s">
        <v>324</v>
      </c>
      <c r="D6" s="25" t="s">
        <v>325</v>
      </c>
    </row>
    <row r="7" spans="1:9" ht="27" customHeight="1" x14ac:dyDescent="0.2">
      <c r="A7" s="18" t="s">
        <v>363</v>
      </c>
      <c r="B7" s="59" t="s">
        <v>326</v>
      </c>
      <c r="C7" s="20" t="s">
        <v>327</v>
      </c>
      <c r="D7" s="20"/>
      <c r="E7" s="118" t="s">
        <v>308</v>
      </c>
      <c r="F7" s="119"/>
      <c r="G7" s="119"/>
      <c r="H7" s="119"/>
      <c r="I7" s="37"/>
    </row>
    <row r="8" spans="1:9" ht="12.75" customHeight="1" x14ac:dyDescent="0.2">
      <c r="A8" s="117" t="s">
        <v>328</v>
      </c>
      <c r="B8" s="117"/>
      <c r="C8" s="117"/>
      <c r="D8" s="117"/>
    </row>
    <row r="9" spans="1:9" ht="63.75" x14ac:dyDescent="0.2">
      <c r="A9" s="18" t="s">
        <v>16</v>
      </c>
      <c r="B9" s="22" t="s">
        <v>329</v>
      </c>
      <c r="C9" s="20" t="s">
        <v>327</v>
      </c>
      <c r="D9" s="23" t="s">
        <v>527</v>
      </c>
      <c r="E9" s="17" t="s">
        <v>45</v>
      </c>
    </row>
    <row r="10" spans="1:9" x14ac:dyDescent="0.2">
      <c r="A10" s="18"/>
      <c r="B10" s="42" t="s">
        <v>409</v>
      </c>
      <c r="C10" s="20"/>
      <c r="D10" s="24"/>
      <c r="E10" s="17"/>
    </row>
    <row r="11" spans="1:9" ht="38.25" x14ac:dyDescent="0.2">
      <c r="A11" s="18" t="s">
        <v>360</v>
      </c>
      <c r="B11" s="22" t="s">
        <v>330</v>
      </c>
      <c r="C11" s="20" t="s">
        <v>327</v>
      </c>
      <c r="D11" s="36" t="s">
        <v>528</v>
      </c>
    </row>
    <row r="12" spans="1:9" ht="17.25" customHeight="1" x14ac:dyDescent="0.2">
      <c r="A12" s="18" t="s">
        <v>17</v>
      </c>
      <c r="B12" s="22" t="s">
        <v>331</v>
      </c>
      <c r="C12" s="20" t="s">
        <v>327</v>
      </c>
      <c r="D12" s="24" t="s">
        <v>529</v>
      </c>
      <c r="E12" s="118" t="s">
        <v>410</v>
      </c>
      <c r="F12" s="119"/>
      <c r="G12" s="119"/>
      <c r="H12" s="119"/>
      <c r="I12" s="119"/>
    </row>
    <row r="13" spans="1:9" ht="17.25" customHeight="1" x14ac:dyDescent="0.2">
      <c r="A13" s="18"/>
      <c r="B13" s="42" t="s">
        <v>411</v>
      </c>
      <c r="C13" s="20"/>
      <c r="D13" s="24" t="s">
        <v>530</v>
      </c>
      <c r="E13" s="118"/>
      <c r="F13" s="119"/>
      <c r="G13" s="119"/>
      <c r="H13" s="119"/>
      <c r="I13" s="119"/>
    </row>
    <row r="14" spans="1:9" ht="17.25" customHeight="1" x14ac:dyDescent="0.2">
      <c r="A14" s="18"/>
      <c r="B14" s="42" t="s">
        <v>412</v>
      </c>
      <c r="C14" s="20"/>
      <c r="D14" s="24" t="s">
        <v>531</v>
      </c>
      <c r="E14" s="118"/>
      <c r="F14" s="119"/>
      <c r="G14" s="119"/>
      <c r="H14" s="119"/>
      <c r="I14" s="119"/>
    </row>
    <row r="15" spans="1:9" ht="51" x14ac:dyDescent="0.2">
      <c r="A15" s="18" t="s">
        <v>18</v>
      </c>
      <c r="B15" s="22" t="s">
        <v>332</v>
      </c>
      <c r="C15" s="20" t="s">
        <v>327</v>
      </c>
      <c r="D15" s="52" t="s">
        <v>532</v>
      </c>
    </row>
    <row r="16" spans="1:9" ht="25.5" x14ac:dyDescent="0.2">
      <c r="A16" s="18" t="s">
        <v>19</v>
      </c>
      <c r="B16" s="19" t="s">
        <v>333</v>
      </c>
      <c r="C16" s="20" t="s">
        <v>327</v>
      </c>
      <c r="D16" s="53">
        <v>5050025306</v>
      </c>
    </row>
    <row r="17" spans="1:14" ht="38.25" x14ac:dyDescent="0.2">
      <c r="A17" s="18" t="s">
        <v>20</v>
      </c>
      <c r="B17" s="19" t="s">
        <v>319</v>
      </c>
      <c r="C17" s="20" t="s">
        <v>327</v>
      </c>
      <c r="D17" s="54" t="s">
        <v>533</v>
      </c>
    </row>
    <row r="18" spans="1:14" ht="38.25" x14ac:dyDescent="0.2">
      <c r="A18" s="18" t="s">
        <v>21</v>
      </c>
      <c r="B18" s="19" t="s">
        <v>334</v>
      </c>
      <c r="C18" s="20" t="s">
        <v>327</v>
      </c>
      <c r="D18" s="54" t="s">
        <v>533</v>
      </c>
    </row>
    <row r="19" spans="1:14" ht="27" customHeight="1" x14ac:dyDescent="0.2">
      <c r="A19" s="18" t="s">
        <v>22</v>
      </c>
      <c r="B19" s="19" t="s">
        <v>335</v>
      </c>
      <c r="C19" s="20" t="s">
        <v>327</v>
      </c>
      <c r="D19" s="55" t="s">
        <v>534</v>
      </c>
      <c r="E19" s="120" t="s">
        <v>309</v>
      </c>
      <c r="F19" s="121"/>
      <c r="G19" s="121"/>
      <c r="H19" s="121"/>
      <c r="I19" s="121"/>
    </row>
    <row r="20" spans="1:14" x14ac:dyDescent="0.2">
      <c r="A20" s="18" t="s">
        <v>23</v>
      </c>
      <c r="B20" s="22" t="s">
        <v>336</v>
      </c>
      <c r="C20" s="20" t="s">
        <v>327</v>
      </c>
      <c r="D20" s="56" t="s">
        <v>535</v>
      </c>
    </row>
    <row r="21" spans="1:14" ht="25.5" x14ac:dyDescent="0.2">
      <c r="A21" s="18" t="s">
        <v>24</v>
      </c>
      <c r="B21" s="22" t="s">
        <v>337</v>
      </c>
      <c r="C21" s="20" t="s">
        <v>327</v>
      </c>
      <c r="D21" s="23"/>
    </row>
    <row r="22" spans="1:14" x14ac:dyDescent="0.2">
      <c r="A22" s="18" t="s">
        <v>364</v>
      </c>
      <c r="B22" s="22" t="s">
        <v>338</v>
      </c>
      <c r="C22" s="20" t="s">
        <v>327</v>
      </c>
      <c r="D22" s="24" t="s">
        <v>536</v>
      </c>
    </row>
    <row r="23" spans="1:14" x14ac:dyDescent="0.2">
      <c r="A23" s="18"/>
      <c r="B23" s="42" t="s">
        <v>104</v>
      </c>
      <c r="C23" s="20" t="s">
        <v>327</v>
      </c>
      <c r="D23" s="20"/>
    </row>
    <row r="24" spans="1:14" ht="24.75" customHeight="1" x14ac:dyDescent="0.2">
      <c r="A24" s="18" t="s">
        <v>365</v>
      </c>
      <c r="B24" s="22" t="s">
        <v>339</v>
      </c>
      <c r="C24" s="20" t="s">
        <v>327</v>
      </c>
      <c r="D24" s="34" t="s">
        <v>537</v>
      </c>
      <c r="E24" s="118" t="s">
        <v>310</v>
      </c>
      <c r="F24" s="119"/>
      <c r="G24" s="119"/>
      <c r="H24" s="119"/>
      <c r="I24" s="119"/>
      <c r="K24" s="40" t="s">
        <v>6</v>
      </c>
      <c r="L24" s="40" t="s">
        <v>7</v>
      </c>
      <c r="M24" s="40" t="s">
        <v>8</v>
      </c>
      <c r="N24" s="40" t="s">
        <v>9</v>
      </c>
    </row>
    <row r="25" spans="1:14" x14ac:dyDescent="0.2">
      <c r="A25" s="18" t="s">
        <v>366</v>
      </c>
      <c r="B25" s="22" t="s">
        <v>340</v>
      </c>
      <c r="C25" s="20" t="s">
        <v>327</v>
      </c>
      <c r="D25" s="34"/>
      <c r="K25" s="21" t="s">
        <v>414</v>
      </c>
      <c r="L25" s="27" t="s">
        <v>11</v>
      </c>
      <c r="M25" s="21" t="s">
        <v>10</v>
      </c>
      <c r="N25" s="21" t="s">
        <v>14</v>
      </c>
    </row>
    <row r="26" spans="1:14" ht="51" x14ac:dyDescent="0.2">
      <c r="A26" s="18" t="s">
        <v>367</v>
      </c>
      <c r="B26" s="43" t="s">
        <v>341</v>
      </c>
      <c r="C26" s="20" t="s">
        <v>327</v>
      </c>
      <c r="D26" s="54" t="s">
        <v>538</v>
      </c>
      <c r="K26" s="21" t="s">
        <v>0</v>
      </c>
      <c r="L26" s="27" t="s">
        <v>11</v>
      </c>
      <c r="M26" s="21" t="s">
        <v>10</v>
      </c>
      <c r="N26" s="21" t="s">
        <v>13</v>
      </c>
    </row>
    <row r="27" spans="1:14" x14ac:dyDescent="0.2">
      <c r="A27" s="18" t="s">
        <v>368</v>
      </c>
      <c r="B27" s="43" t="s">
        <v>342</v>
      </c>
      <c r="C27" s="20" t="s">
        <v>327</v>
      </c>
      <c r="D27" s="24" t="s">
        <v>539</v>
      </c>
      <c r="K27" s="21" t="s">
        <v>1</v>
      </c>
      <c r="L27" s="27" t="s">
        <v>11</v>
      </c>
      <c r="M27" s="21" t="s">
        <v>10</v>
      </c>
      <c r="N27" s="21" t="s">
        <v>14</v>
      </c>
    </row>
    <row r="28" spans="1:14" x14ac:dyDescent="0.2">
      <c r="A28" s="18" t="s">
        <v>369</v>
      </c>
      <c r="B28" s="43" t="s">
        <v>343</v>
      </c>
      <c r="C28" s="20" t="s">
        <v>327</v>
      </c>
      <c r="D28" s="31" t="s">
        <v>468</v>
      </c>
      <c r="E28" s="10" t="s">
        <v>311</v>
      </c>
      <c r="K28" s="21" t="s">
        <v>2</v>
      </c>
      <c r="L28" s="27" t="s">
        <v>11</v>
      </c>
      <c r="M28" s="21" t="s">
        <v>10</v>
      </c>
      <c r="N28" s="21" t="s">
        <v>14</v>
      </c>
    </row>
    <row r="29" spans="1:14" ht="25.5" x14ac:dyDescent="0.2">
      <c r="A29" s="18" t="s">
        <v>370</v>
      </c>
      <c r="B29" s="22" t="s">
        <v>344</v>
      </c>
      <c r="C29" s="24" t="s">
        <v>345</v>
      </c>
      <c r="D29" s="34"/>
      <c r="K29" s="21" t="s">
        <v>3</v>
      </c>
      <c r="L29" s="27" t="s">
        <v>11</v>
      </c>
      <c r="M29" s="21" t="s">
        <v>10</v>
      </c>
      <c r="N29" s="21" t="s">
        <v>13</v>
      </c>
    </row>
    <row r="30" spans="1:14" ht="17.25" customHeight="1" x14ac:dyDescent="0.2">
      <c r="A30" s="18" t="s">
        <v>371</v>
      </c>
      <c r="B30" s="22" t="s">
        <v>346</v>
      </c>
      <c r="C30" s="24" t="s">
        <v>345</v>
      </c>
      <c r="D30" s="34"/>
      <c r="K30" s="21" t="s">
        <v>4</v>
      </c>
      <c r="L30" s="114" t="s">
        <v>12</v>
      </c>
      <c r="M30" s="115"/>
      <c r="N30" s="116"/>
    </row>
    <row r="31" spans="1:14" ht="12.75" customHeight="1" x14ac:dyDescent="0.2">
      <c r="A31" s="18" t="s">
        <v>372</v>
      </c>
      <c r="B31" s="22" t="s">
        <v>347</v>
      </c>
      <c r="C31" s="20" t="s">
        <v>348</v>
      </c>
      <c r="D31" s="31"/>
      <c r="E31" s="118" t="s">
        <v>212</v>
      </c>
      <c r="F31" s="119"/>
      <c r="G31" s="119"/>
      <c r="H31" s="119"/>
      <c r="I31" s="119"/>
      <c r="K31" s="21" t="s">
        <v>5</v>
      </c>
      <c r="L31" s="114" t="s">
        <v>12</v>
      </c>
      <c r="M31" s="115"/>
      <c r="N31" s="116"/>
    </row>
    <row r="32" spans="1:14" x14ac:dyDescent="0.2">
      <c r="A32" s="18" t="s">
        <v>373</v>
      </c>
      <c r="B32" s="22" t="s">
        <v>349</v>
      </c>
      <c r="C32" s="20" t="s">
        <v>350</v>
      </c>
      <c r="D32" s="31"/>
    </row>
    <row r="33" spans="1:5" ht="29.25" customHeight="1" x14ac:dyDescent="0.2">
      <c r="A33" s="18" t="s">
        <v>374</v>
      </c>
      <c r="B33" s="22" t="s">
        <v>41</v>
      </c>
      <c r="C33" s="20" t="s">
        <v>351</v>
      </c>
      <c r="D33" s="31"/>
    </row>
    <row r="34" spans="1:5" x14ac:dyDescent="0.2">
      <c r="A34" s="18"/>
      <c r="B34" s="42" t="s">
        <v>42</v>
      </c>
      <c r="C34" s="20" t="s">
        <v>351</v>
      </c>
      <c r="D34" s="31"/>
    </row>
    <row r="35" spans="1:5" x14ac:dyDescent="0.2">
      <c r="A35" s="18"/>
      <c r="B35" s="42" t="s">
        <v>43</v>
      </c>
      <c r="C35" s="20" t="s">
        <v>351</v>
      </c>
      <c r="D35" s="31"/>
    </row>
    <row r="36" spans="1:5" x14ac:dyDescent="0.2">
      <c r="A36" s="18"/>
      <c r="B36" s="42" t="s">
        <v>44</v>
      </c>
      <c r="C36" s="20" t="s">
        <v>351</v>
      </c>
      <c r="D36" s="31"/>
    </row>
    <row r="37" spans="1:5" ht="25.5" x14ac:dyDescent="0.2">
      <c r="A37" s="30" t="s">
        <v>375</v>
      </c>
      <c r="B37" s="22" t="s">
        <v>352</v>
      </c>
      <c r="C37" s="39" t="s">
        <v>327</v>
      </c>
      <c r="D37" s="39"/>
    </row>
    <row r="38" spans="1:5" ht="30" customHeight="1" x14ac:dyDescent="0.2">
      <c r="A38" s="117" t="s">
        <v>213</v>
      </c>
      <c r="B38" s="117"/>
      <c r="C38" s="117"/>
      <c r="D38" s="117"/>
      <c r="E38" t="s">
        <v>312</v>
      </c>
    </row>
    <row r="39" spans="1:5" ht="15.75" x14ac:dyDescent="0.2">
      <c r="A39" s="18" t="s">
        <v>376</v>
      </c>
      <c r="B39" s="19" t="s">
        <v>353</v>
      </c>
      <c r="C39" s="28" t="s">
        <v>327</v>
      </c>
      <c r="D39" s="31" t="s">
        <v>540</v>
      </c>
    </row>
    <row r="40" spans="1:5" ht="15.75" x14ac:dyDescent="0.2">
      <c r="A40" s="18" t="s">
        <v>377</v>
      </c>
      <c r="B40" s="19" t="s">
        <v>354</v>
      </c>
      <c r="C40" s="28" t="s">
        <v>327</v>
      </c>
      <c r="D40" s="31" t="s">
        <v>541</v>
      </c>
    </row>
    <row r="41" spans="1:5" ht="63.75" x14ac:dyDescent="0.2">
      <c r="A41" s="18" t="s">
        <v>378</v>
      </c>
      <c r="B41" s="19" t="s">
        <v>355</v>
      </c>
      <c r="C41" s="28" t="s">
        <v>327</v>
      </c>
      <c r="D41" s="31" t="s">
        <v>469</v>
      </c>
    </row>
    <row r="42" spans="1:5" ht="15.75" x14ac:dyDescent="0.2">
      <c r="A42" s="18" t="s">
        <v>379</v>
      </c>
      <c r="B42" s="19" t="s">
        <v>356</v>
      </c>
      <c r="C42" s="28" t="s">
        <v>327</v>
      </c>
      <c r="D42" s="39"/>
    </row>
    <row r="43" spans="1:5" ht="15.75" x14ac:dyDescent="0.2">
      <c r="A43" s="18" t="s">
        <v>380</v>
      </c>
      <c r="B43" s="19" t="s">
        <v>357</v>
      </c>
      <c r="C43" s="28" t="s">
        <v>327</v>
      </c>
      <c r="D43" s="39"/>
    </row>
    <row r="45" spans="1:5" x14ac:dyDescent="0.2">
      <c r="A45" s="38" t="s">
        <v>413</v>
      </c>
    </row>
  </sheetData>
  <mergeCells count="9">
    <mergeCell ref="L30:N30"/>
    <mergeCell ref="L31:N31"/>
    <mergeCell ref="A8:D8"/>
    <mergeCell ref="E7:H7"/>
    <mergeCell ref="A38:D38"/>
    <mergeCell ref="E12:I14"/>
    <mergeCell ref="E19:I19"/>
    <mergeCell ref="E24:I24"/>
    <mergeCell ref="E31:I31"/>
  </mergeCells>
  <phoneticPr fontId="0" type="noConversion"/>
  <hyperlinks>
    <hyperlink ref="D19" r:id="rId1"/>
    <hyperlink ref="D20" r:id="rId2"/>
  </hyperlinks>
  <pageMargins left="0.39370078740157483" right="0.39370078740157483" top="0.59055118110236227" bottom="0.59055118110236227" header="0.51181102362204722" footer="0.51181102362204722"/>
  <pageSetup paperSize="9" orientation="landscape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128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4" t="s">
        <v>359</v>
      </c>
      <c r="B4" s="2">
        <v>801</v>
      </c>
      <c r="C4" s="5" t="s">
        <v>129</v>
      </c>
    </row>
    <row r="5" spans="1:3" ht="13.5" thickBot="1" x14ac:dyDescent="0.25">
      <c r="A5" s="14" t="s">
        <v>16</v>
      </c>
      <c r="B5" s="2">
        <v>802</v>
      </c>
      <c r="C5" s="5" t="s">
        <v>130</v>
      </c>
    </row>
    <row r="6" spans="1:3" ht="13.5" thickBot="1" x14ac:dyDescent="0.25">
      <c r="A6" s="14" t="s">
        <v>360</v>
      </c>
      <c r="B6" s="2">
        <v>803</v>
      </c>
      <c r="C6" s="5" t="s">
        <v>131</v>
      </c>
    </row>
    <row r="7" spans="1:3" ht="13.5" thickBot="1" x14ac:dyDescent="0.25">
      <c r="A7" s="14" t="s">
        <v>17</v>
      </c>
      <c r="B7" s="2">
        <v>804</v>
      </c>
      <c r="C7" s="5" t="s">
        <v>132</v>
      </c>
    </row>
  </sheetData>
  <phoneticPr fontId="11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A3" sqref="A3:C10"/>
    </sheetView>
  </sheetViews>
  <sheetFormatPr defaultRowHeight="12.75" x14ac:dyDescent="0.2"/>
  <cols>
    <col min="3" max="3" width="40.7109375" customWidth="1"/>
  </cols>
  <sheetData>
    <row r="1" spans="1:3" ht="15.75" x14ac:dyDescent="0.25">
      <c r="A1" s="6" t="s">
        <v>137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4" t="s">
        <v>359</v>
      </c>
      <c r="B4" s="2">
        <v>901</v>
      </c>
      <c r="C4" s="5" t="s">
        <v>133</v>
      </c>
    </row>
    <row r="5" spans="1:3" ht="13.5" thickBot="1" x14ac:dyDescent="0.25">
      <c r="A5" s="14" t="s">
        <v>16</v>
      </c>
      <c r="B5" s="2">
        <v>902</v>
      </c>
      <c r="C5" s="5" t="s">
        <v>134</v>
      </c>
    </row>
    <row r="6" spans="1:3" ht="13.5" thickBot="1" x14ac:dyDescent="0.25">
      <c r="A6" s="14" t="s">
        <v>360</v>
      </c>
      <c r="B6" s="2">
        <v>903</v>
      </c>
      <c r="C6" s="5" t="s">
        <v>135</v>
      </c>
    </row>
    <row r="7" spans="1:3" ht="13.5" thickBot="1" x14ac:dyDescent="0.25">
      <c r="A7" s="14" t="s">
        <v>17</v>
      </c>
      <c r="B7" s="2">
        <v>904</v>
      </c>
      <c r="C7" s="5" t="s">
        <v>131</v>
      </c>
    </row>
    <row r="8" spans="1:3" ht="13.5" thickBot="1" x14ac:dyDescent="0.25">
      <c r="A8" s="14" t="s">
        <v>18</v>
      </c>
      <c r="B8" s="2">
        <v>905</v>
      </c>
      <c r="C8" s="5" t="s">
        <v>130</v>
      </c>
    </row>
    <row r="9" spans="1:3" ht="13.5" thickBot="1" x14ac:dyDescent="0.25">
      <c r="A9" s="14" t="s">
        <v>19</v>
      </c>
      <c r="B9" s="2">
        <v>906</v>
      </c>
      <c r="C9" s="5" t="s">
        <v>136</v>
      </c>
    </row>
    <row r="10" spans="1:3" ht="13.5" thickBot="1" x14ac:dyDescent="0.25">
      <c r="A10" s="14" t="s">
        <v>20</v>
      </c>
      <c r="B10" s="2">
        <v>907</v>
      </c>
      <c r="C10" s="5" t="s">
        <v>132</v>
      </c>
    </row>
  </sheetData>
  <phoneticPr fontId="11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39" customWidth="1"/>
  </cols>
  <sheetData>
    <row r="1" spans="1:3" ht="15.75" x14ac:dyDescent="0.25">
      <c r="A1" s="6" t="s">
        <v>207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4" t="s">
        <v>359</v>
      </c>
      <c r="B4" s="2">
        <v>1001</v>
      </c>
      <c r="C4" s="5" t="s">
        <v>143</v>
      </c>
    </row>
    <row r="5" spans="1:3" ht="13.5" thickBot="1" x14ac:dyDescent="0.25">
      <c r="A5" s="14" t="s">
        <v>16</v>
      </c>
      <c r="B5" s="2">
        <v>1002</v>
      </c>
      <c r="C5" s="5" t="s">
        <v>144</v>
      </c>
    </row>
    <row r="6" spans="1:3" ht="13.5" thickBot="1" x14ac:dyDescent="0.25">
      <c r="A6" s="14" t="s">
        <v>360</v>
      </c>
      <c r="B6" s="2">
        <v>1003</v>
      </c>
      <c r="C6" s="5" t="s">
        <v>145</v>
      </c>
    </row>
    <row r="7" spans="1:3" ht="13.5" thickBot="1" x14ac:dyDescent="0.25">
      <c r="A7" s="14" t="s">
        <v>17</v>
      </c>
      <c r="B7" s="2">
        <v>1004</v>
      </c>
      <c r="C7" s="5" t="s">
        <v>146</v>
      </c>
    </row>
    <row r="8" spans="1:3" ht="13.5" thickBot="1" x14ac:dyDescent="0.25">
      <c r="A8" s="14" t="s">
        <v>18</v>
      </c>
      <c r="B8" s="2">
        <v>1005</v>
      </c>
      <c r="C8" s="5" t="s">
        <v>147</v>
      </c>
    </row>
    <row r="9" spans="1:3" ht="13.5" thickBot="1" x14ac:dyDescent="0.25">
      <c r="A9" s="14" t="s">
        <v>19</v>
      </c>
      <c r="B9" s="2">
        <v>1006</v>
      </c>
      <c r="C9" s="5" t="s">
        <v>148</v>
      </c>
    </row>
    <row r="10" spans="1:3" ht="13.5" thickBot="1" x14ac:dyDescent="0.25">
      <c r="A10" s="14" t="s">
        <v>20</v>
      </c>
      <c r="B10" s="2">
        <v>1007</v>
      </c>
      <c r="C10" s="5" t="s">
        <v>142</v>
      </c>
    </row>
  </sheetData>
  <phoneticPr fontId="11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26.5703125" customWidth="1"/>
  </cols>
  <sheetData>
    <row r="1" spans="1:3" ht="15.75" x14ac:dyDescent="0.25">
      <c r="A1" s="6" t="s">
        <v>206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4" t="s">
        <v>359</v>
      </c>
      <c r="B4" s="2">
        <v>1101</v>
      </c>
      <c r="C4" s="5" t="s">
        <v>149</v>
      </c>
    </row>
    <row r="5" spans="1:3" ht="13.5" thickBot="1" x14ac:dyDescent="0.25">
      <c r="A5" s="14" t="s">
        <v>16</v>
      </c>
      <c r="B5" s="2">
        <v>1102</v>
      </c>
      <c r="C5" s="5" t="s">
        <v>150</v>
      </c>
    </row>
  </sheetData>
  <phoneticPr fontId="11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52.5703125" customWidth="1"/>
  </cols>
  <sheetData>
    <row r="1" spans="1:3" ht="15.75" x14ac:dyDescent="0.25">
      <c r="A1" s="6" t="s">
        <v>205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26.25" thickBot="1" x14ac:dyDescent="0.25">
      <c r="A4" s="14" t="s">
        <v>359</v>
      </c>
      <c r="B4" s="2">
        <v>12001</v>
      </c>
      <c r="C4" s="5" t="s">
        <v>151</v>
      </c>
    </row>
    <row r="5" spans="1:3" ht="13.5" thickBot="1" x14ac:dyDescent="0.25">
      <c r="A5" s="14" t="s">
        <v>16</v>
      </c>
      <c r="B5" s="2">
        <v>12002</v>
      </c>
      <c r="C5" s="5" t="s">
        <v>152</v>
      </c>
    </row>
    <row r="6" spans="1:3" ht="13.5" thickBot="1" x14ac:dyDescent="0.25">
      <c r="A6" s="14" t="s">
        <v>360</v>
      </c>
      <c r="B6" s="2">
        <v>12003</v>
      </c>
      <c r="C6" s="5" t="s">
        <v>153</v>
      </c>
    </row>
    <row r="7" spans="1:3" ht="13.5" thickBot="1" x14ac:dyDescent="0.25">
      <c r="A7" s="14" t="s">
        <v>17</v>
      </c>
      <c r="B7" s="2">
        <v>12004</v>
      </c>
      <c r="C7" s="5" t="s">
        <v>154</v>
      </c>
    </row>
    <row r="8" spans="1:3" ht="13.5" thickBot="1" x14ac:dyDescent="0.25">
      <c r="A8" s="14" t="s">
        <v>18</v>
      </c>
      <c r="B8" s="2">
        <v>12005</v>
      </c>
      <c r="C8" s="5" t="s">
        <v>155</v>
      </c>
    </row>
    <row r="9" spans="1:3" ht="13.5" thickBot="1" x14ac:dyDescent="0.25">
      <c r="A9" s="14" t="s">
        <v>19</v>
      </c>
      <c r="B9" s="2">
        <v>12006</v>
      </c>
      <c r="C9" s="5" t="s">
        <v>156</v>
      </c>
    </row>
    <row r="10" spans="1:3" ht="13.5" thickBot="1" x14ac:dyDescent="0.25">
      <c r="A10" s="14" t="s">
        <v>20</v>
      </c>
      <c r="B10" s="2">
        <v>12007</v>
      </c>
      <c r="C10" s="5" t="s">
        <v>157</v>
      </c>
    </row>
  </sheetData>
  <phoneticPr fontId="11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9.85546875" customWidth="1"/>
  </cols>
  <sheetData>
    <row r="1" spans="1:3" ht="15.75" x14ac:dyDescent="0.25">
      <c r="A1" s="6" t="s">
        <v>204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4" t="s">
        <v>359</v>
      </c>
      <c r="B4" s="2">
        <v>1301</v>
      </c>
      <c r="C4" s="5" t="s">
        <v>138</v>
      </c>
    </row>
    <row r="5" spans="1:3" ht="13.5" thickBot="1" x14ac:dyDescent="0.25">
      <c r="A5" s="14" t="s">
        <v>16</v>
      </c>
      <c r="B5" s="2">
        <v>1302</v>
      </c>
      <c r="C5" s="5" t="s">
        <v>158</v>
      </c>
    </row>
    <row r="6" spans="1:3" ht="13.5" thickBot="1" x14ac:dyDescent="0.25">
      <c r="A6" s="14" t="s">
        <v>360</v>
      </c>
      <c r="B6" s="2">
        <v>1303</v>
      </c>
      <c r="C6" s="5" t="s">
        <v>159</v>
      </c>
    </row>
  </sheetData>
  <phoneticPr fontId="11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" customWidth="1"/>
  </cols>
  <sheetData>
    <row r="1" spans="1:3" ht="15.75" x14ac:dyDescent="0.25">
      <c r="A1" s="6" t="s">
        <v>203</v>
      </c>
    </row>
    <row r="2" spans="1:3" ht="13.5" thickBot="1" x14ac:dyDescent="0.25"/>
    <row r="3" spans="1:3" ht="15" thickBot="1" x14ac:dyDescent="0.25">
      <c r="A3" s="7" t="s">
        <v>322</v>
      </c>
      <c r="B3" s="8">
        <v>1401</v>
      </c>
      <c r="C3" s="9" t="s">
        <v>48</v>
      </c>
    </row>
    <row r="4" spans="1:3" ht="13.5" thickBot="1" x14ac:dyDescent="0.25">
      <c r="A4" s="15" t="s">
        <v>359</v>
      </c>
      <c r="B4" s="2">
        <v>1401</v>
      </c>
      <c r="C4" s="5" t="s">
        <v>160</v>
      </c>
    </row>
    <row r="5" spans="1:3" ht="13.5" thickBot="1" x14ac:dyDescent="0.25">
      <c r="A5" s="15" t="s">
        <v>16</v>
      </c>
      <c r="B5" s="2">
        <v>1402</v>
      </c>
      <c r="C5" s="5" t="s">
        <v>161</v>
      </c>
    </row>
    <row r="6" spans="1:3" ht="13.5" thickBot="1" x14ac:dyDescent="0.25">
      <c r="A6" s="15" t="s">
        <v>360</v>
      </c>
      <c r="B6" s="2">
        <v>1403</v>
      </c>
      <c r="C6" s="5" t="s">
        <v>162</v>
      </c>
    </row>
  </sheetData>
  <phoneticPr fontId="11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29" customWidth="1"/>
  </cols>
  <sheetData>
    <row r="1" spans="1:3" ht="15.75" x14ac:dyDescent="0.25">
      <c r="A1" s="6" t="s">
        <v>202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4" t="s">
        <v>359</v>
      </c>
      <c r="B4" s="2">
        <v>1501</v>
      </c>
      <c r="C4" s="2" t="s">
        <v>163</v>
      </c>
    </row>
    <row r="5" spans="1:3" ht="13.5" thickBot="1" x14ac:dyDescent="0.25">
      <c r="A5" s="14" t="s">
        <v>16</v>
      </c>
      <c r="B5" s="2">
        <v>1502</v>
      </c>
      <c r="C5" s="2" t="s">
        <v>164</v>
      </c>
    </row>
    <row r="6" spans="1:3" ht="13.5" thickBot="1" x14ac:dyDescent="0.25">
      <c r="A6" s="14" t="s">
        <v>360</v>
      </c>
      <c r="B6" s="2">
        <v>1503</v>
      </c>
      <c r="C6" s="2" t="s">
        <v>214</v>
      </c>
    </row>
    <row r="7" spans="1:3" ht="13.5" thickBot="1" x14ac:dyDescent="0.25">
      <c r="A7" s="14" t="s">
        <v>17</v>
      </c>
      <c r="B7" s="2">
        <v>1504</v>
      </c>
      <c r="C7" s="2" t="s">
        <v>215</v>
      </c>
    </row>
    <row r="8" spans="1:3" ht="13.5" thickBot="1" x14ac:dyDescent="0.25">
      <c r="A8" s="14" t="s">
        <v>18</v>
      </c>
      <c r="B8" s="2">
        <v>1505</v>
      </c>
      <c r="C8" s="2" t="s">
        <v>216</v>
      </c>
    </row>
    <row r="9" spans="1:3" ht="13.5" thickBot="1" x14ac:dyDescent="0.25">
      <c r="A9" s="14" t="s">
        <v>19</v>
      </c>
      <c r="B9" s="2">
        <v>1506</v>
      </c>
      <c r="C9" s="5" t="s">
        <v>217</v>
      </c>
    </row>
  </sheetData>
  <phoneticPr fontId="11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.42578125" customWidth="1"/>
  </cols>
  <sheetData>
    <row r="1" spans="1:3" ht="15.75" x14ac:dyDescent="0.25">
      <c r="A1" s="6" t="s">
        <v>201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6" t="s">
        <v>359</v>
      </c>
      <c r="B4" s="2">
        <v>1601</v>
      </c>
      <c r="C4" s="5" t="s">
        <v>218</v>
      </c>
    </row>
    <row r="5" spans="1:3" ht="13.5" thickBot="1" x14ac:dyDescent="0.25">
      <c r="A5" s="14" t="s">
        <v>16</v>
      </c>
      <c r="B5" s="2">
        <v>1602</v>
      </c>
      <c r="C5" s="5" t="s">
        <v>219</v>
      </c>
    </row>
    <row r="6" spans="1:3" ht="13.5" thickBot="1" x14ac:dyDescent="0.25">
      <c r="A6" s="14" t="s">
        <v>360</v>
      </c>
      <c r="B6" s="2">
        <v>1603</v>
      </c>
      <c r="C6" s="5" t="s">
        <v>220</v>
      </c>
    </row>
  </sheetData>
  <phoneticPr fontId="11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32.85546875" customWidth="1"/>
  </cols>
  <sheetData>
    <row r="1" spans="1:3" ht="15.75" x14ac:dyDescent="0.25">
      <c r="A1" s="6" t="s">
        <v>200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5" t="s">
        <v>359</v>
      </c>
      <c r="B4" s="2">
        <v>1701</v>
      </c>
      <c r="C4" s="5" t="s">
        <v>221</v>
      </c>
    </row>
    <row r="5" spans="1:3" ht="13.5" thickBot="1" x14ac:dyDescent="0.25">
      <c r="A5" s="15" t="s">
        <v>16</v>
      </c>
      <c r="B5" s="2">
        <v>1702</v>
      </c>
      <c r="C5" s="5" t="s">
        <v>222</v>
      </c>
    </row>
  </sheetData>
  <phoneticPr fontId="1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1"/>
  <sheetViews>
    <sheetView tabSelected="1" zoomScale="160" zoomScaleNormal="160" workbookViewId="0">
      <pane xSplit="3" ySplit="4" topLeftCell="D7" activePane="bottomRight" state="frozen"/>
      <selection activeCell="E44" sqref="E44"/>
      <selection pane="topRight" activeCell="E44" sqref="E44"/>
      <selection pane="bottomLeft" activeCell="E44" sqref="E44"/>
      <selection pane="bottomRight" activeCell="D29" sqref="D29"/>
    </sheetView>
  </sheetViews>
  <sheetFormatPr defaultRowHeight="12.75" x14ac:dyDescent="0.2"/>
  <cols>
    <col min="1" max="1" width="7.42578125" customWidth="1"/>
    <col min="2" max="2" width="47" customWidth="1"/>
    <col min="3" max="3" width="11.7109375" customWidth="1"/>
    <col min="4" max="4" width="19.85546875" style="4" customWidth="1"/>
  </cols>
  <sheetData>
    <row r="1" spans="1:4" ht="15.75" x14ac:dyDescent="0.25">
      <c r="A1" s="129" t="s">
        <v>28</v>
      </c>
      <c r="B1" s="129"/>
      <c r="C1" s="129"/>
      <c r="D1" s="129"/>
    </row>
    <row r="2" spans="1:4" ht="15.75" x14ac:dyDescent="0.25">
      <c r="A2" s="130" t="s">
        <v>543</v>
      </c>
      <c r="B2" s="130"/>
      <c r="C2" s="130"/>
      <c r="D2" s="130"/>
    </row>
    <row r="3" spans="1:4" ht="15.75" x14ac:dyDescent="0.25">
      <c r="A3" s="129"/>
      <c r="B3" s="131" t="s">
        <v>542</v>
      </c>
      <c r="C3" s="129"/>
      <c r="D3" s="129"/>
    </row>
    <row r="4" spans="1:4" ht="15.75" x14ac:dyDescent="0.25">
      <c r="A4" s="25" t="s">
        <v>322</v>
      </c>
      <c r="B4" s="33" t="s">
        <v>323</v>
      </c>
      <c r="C4" s="33" t="s">
        <v>324</v>
      </c>
      <c r="D4" s="51" t="s">
        <v>325</v>
      </c>
    </row>
    <row r="5" spans="1:4" x14ac:dyDescent="0.2">
      <c r="A5" s="18" t="s">
        <v>359</v>
      </c>
      <c r="B5" s="29" t="s">
        <v>326</v>
      </c>
      <c r="C5" s="20" t="s">
        <v>327</v>
      </c>
      <c r="D5" s="24"/>
    </row>
    <row r="6" spans="1:4" x14ac:dyDescent="0.2">
      <c r="A6" s="18" t="s">
        <v>16</v>
      </c>
      <c r="B6" s="29" t="s">
        <v>29</v>
      </c>
      <c r="C6" s="20" t="s">
        <v>327</v>
      </c>
      <c r="D6" s="24" t="s">
        <v>525</v>
      </c>
    </row>
    <row r="7" spans="1:4" x14ac:dyDescent="0.2">
      <c r="A7" s="18" t="s">
        <v>360</v>
      </c>
      <c r="B7" s="29" t="s">
        <v>30</v>
      </c>
      <c r="C7" s="20" t="s">
        <v>327</v>
      </c>
      <c r="D7" s="24" t="s">
        <v>526</v>
      </c>
    </row>
    <row r="8" spans="1:4" ht="30" customHeight="1" x14ac:dyDescent="0.2">
      <c r="A8" s="127" t="s">
        <v>165</v>
      </c>
      <c r="B8" s="127"/>
      <c r="C8" s="127"/>
      <c r="D8" s="127"/>
    </row>
    <row r="9" spans="1:4" ht="25.5" x14ac:dyDescent="0.2">
      <c r="A9" s="18" t="s">
        <v>17</v>
      </c>
      <c r="B9" s="32" t="s">
        <v>31</v>
      </c>
      <c r="C9" s="20" t="s">
        <v>358</v>
      </c>
      <c r="D9" s="49">
        <f>D11</f>
        <v>81024.02</v>
      </c>
    </row>
    <row r="10" spans="1:4" x14ac:dyDescent="0.2">
      <c r="A10" s="18" t="s">
        <v>18</v>
      </c>
      <c r="B10" s="35" t="s">
        <v>32</v>
      </c>
      <c r="C10" s="20" t="s">
        <v>358</v>
      </c>
      <c r="D10" s="50"/>
    </row>
    <row r="11" spans="1:4" x14ac:dyDescent="0.2">
      <c r="A11" s="60" t="s">
        <v>19</v>
      </c>
      <c r="B11" s="61" t="s">
        <v>33</v>
      </c>
      <c r="C11" s="62" t="s">
        <v>358</v>
      </c>
      <c r="D11" s="63">
        <v>81024.02</v>
      </c>
    </row>
    <row r="12" spans="1:4" ht="25.5" x14ac:dyDescent="0.2">
      <c r="A12" s="64" t="s">
        <v>20</v>
      </c>
      <c r="B12" s="65" t="s">
        <v>166</v>
      </c>
      <c r="C12" s="66" t="s">
        <v>358</v>
      </c>
      <c r="D12" s="67">
        <f>SUM(D13:D15)</f>
        <v>327420.28999999998</v>
      </c>
    </row>
    <row r="13" spans="1:4" x14ac:dyDescent="0.2">
      <c r="A13" s="64" t="s">
        <v>21</v>
      </c>
      <c r="B13" s="68" t="s">
        <v>455</v>
      </c>
      <c r="C13" s="66" t="s">
        <v>358</v>
      </c>
      <c r="D13" s="63">
        <f>327420.29-D14-D15</f>
        <v>194274.52999999997</v>
      </c>
    </row>
    <row r="14" spans="1:4" x14ac:dyDescent="0.2">
      <c r="A14" s="64" t="s">
        <v>22</v>
      </c>
      <c r="B14" s="68" t="s">
        <v>456</v>
      </c>
      <c r="C14" s="66" t="s">
        <v>358</v>
      </c>
      <c r="D14" s="63">
        <v>50997.84</v>
      </c>
    </row>
    <row r="15" spans="1:4" x14ac:dyDescent="0.2">
      <c r="A15" s="64" t="s">
        <v>23</v>
      </c>
      <c r="B15" s="68" t="s">
        <v>457</v>
      </c>
      <c r="C15" s="66" t="s">
        <v>358</v>
      </c>
      <c r="D15" s="63">
        <v>82147.92</v>
      </c>
    </row>
    <row r="16" spans="1:4" x14ac:dyDescent="0.2">
      <c r="A16" s="64" t="s">
        <v>24</v>
      </c>
      <c r="B16" s="65" t="s">
        <v>34</v>
      </c>
      <c r="C16" s="66" t="s">
        <v>358</v>
      </c>
      <c r="D16" s="67">
        <f>D17+D19+D21</f>
        <v>297720.53000000003</v>
      </c>
    </row>
    <row r="17" spans="1:4" x14ac:dyDescent="0.2">
      <c r="A17" s="64" t="s">
        <v>364</v>
      </c>
      <c r="B17" s="68" t="s">
        <v>458</v>
      </c>
      <c r="C17" s="66" t="s">
        <v>358</v>
      </c>
      <c r="D17" s="63">
        <v>297720.53000000003</v>
      </c>
    </row>
    <row r="18" spans="1:4" x14ac:dyDescent="0.2">
      <c r="A18" s="64" t="s">
        <v>365</v>
      </c>
      <c r="B18" s="68" t="s">
        <v>459</v>
      </c>
      <c r="C18" s="66" t="s">
        <v>358</v>
      </c>
      <c r="D18" s="69"/>
    </row>
    <row r="19" spans="1:4" x14ac:dyDescent="0.2">
      <c r="A19" s="64" t="s">
        <v>366</v>
      </c>
      <c r="B19" s="68" t="s">
        <v>460</v>
      </c>
      <c r="C19" s="66" t="s">
        <v>358</v>
      </c>
      <c r="D19" s="70">
        <v>0</v>
      </c>
    </row>
    <row r="20" spans="1:4" ht="25.5" x14ac:dyDescent="0.2">
      <c r="A20" s="64" t="s">
        <v>367</v>
      </c>
      <c r="B20" s="68" t="s">
        <v>461</v>
      </c>
      <c r="C20" s="66" t="s">
        <v>358</v>
      </c>
      <c r="D20" s="71"/>
    </row>
    <row r="21" spans="1:4" x14ac:dyDescent="0.2">
      <c r="A21" s="64" t="s">
        <v>368</v>
      </c>
      <c r="B21" s="68" t="s">
        <v>462</v>
      </c>
      <c r="C21" s="66" t="s">
        <v>358</v>
      </c>
      <c r="D21" s="63"/>
    </row>
    <row r="22" spans="1:4" x14ac:dyDescent="0.2">
      <c r="A22" s="64" t="s">
        <v>369</v>
      </c>
      <c r="B22" s="65" t="s">
        <v>35</v>
      </c>
      <c r="C22" s="66" t="s">
        <v>358</v>
      </c>
      <c r="D22" s="71"/>
    </row>
    <row r="23" spans="1:4" ht="25.5" x14ac:dyDescent="0.2">
      <c r="A23" s="64" t="s">
        <v>370</v>
      </c>
      <c r="B23" s="65" t="s">
        <v>36</v>
      </c>
      <c r="C23" s="66" t="s">
        <v>358</v>
      </c>
      <c r="D23" s="67">
        <f>D25</f>
        <v>110723.77999999997</v>
      </c>
    </row>
    <row r="24" spans="1:4" x14ac:dyDescent="0.2">
      <c r="A24" s="64" t="s">
        <v>371</v>
      </c>
      <c r="B24" s="68" t="s">
        <v>463</v>
      </c>
      <c r="C24" s="66" t="s">
        <v>358</v>
      </c>
      <c r="D24" s="71"/>
    </row>
    <row r="25" spans="1:4" x14ac:dyDescent="0.2">
      <c r="A25" s="64" t="s">
        <v>372</v>
      </c>
      <c r="B25" s="68" t="s">
        <v>464</v>
      </c>
      <c r="C25" s="66" t="s">
        <v>358</v>
      </c>
      <c r="D25" s="63">
        <f>D9+D12-D17</f>
        <v>110723.77999999997</v>
      </c>
    </row>
    <row r="26" spans="1:4" ht="26.25" customHeight="1" x14ac:dyDescent="0.2">
      <c r="A26" s="128" t="s">
        <v>167</v>
      </c>
      <c r="B26" s="128"/>
      <c r="C26" s="128"/>
      <c r="D26" s="128"/>
    </row>
    <row r="27" spans="1:4" x14ac:dyDescent="0.2">
      <c r="A27" s="64" t="s">
        <v>373</v>
      </c>
      <c r="B27" s="65" t="s">
        <v>168</v>
      </c>
      <c r="C27" s="66" t="s">
        <v>327</v>
      </c>
      <c r="D27" s="66"/>
    </row>
    <row r="28" spans="1:4" ht="38.25" x14ac:dyDescent="0.2">
      <c r="A28" s="58" t="s">
        <v>470</v>
      </c>
      <c r="B28" s="72" t="s">
        <v>471</v>
      </c>
      <c r="C28" s="73" t="s">
        <v>358</v>
      </c>
      <c r="D28" s="74">
        <v>31150.080000000002</v>
      </c>
    </row>
    <row r="29" spans="1:4" ht="38.25" x14ac:dyDescent="0.2">
      <c r="A29" s="75" t="s">
        <v>472</v>
      </c>
      <c r="B29" s="76" t="s">
        <v>473</v>
      </c>
      <c r="C29" s="77" t="s">
        <v>358</v>
      </c>
      <c r="D29" s="81">
        <f>D30+D36+D40+D47+D50+D53+D57+D59</f>
        <v>31806.410000000003</v>
      </c>
    </row>
    <row r="30" spans="1:4" ht="36" customHeight="1" x14ac:dyDescent="0.2">
      <c r="A30" s="75" t="s">
        <v>474</v>
      </c>
      <c r="B30" s="79" t="s">
        <v>475</v>
      </c>
      <c r="C30" s="80" t="s">
        <v>358</v>
      </c>
      <c r="D30" s="81">
        <f>SUM(D32:D35)</f>
        <v>0</v>
      </c>
    </row>
    <row r="31" spans="1:4" x14ac:dyDescent="0.2">
      <c r="A31" s="75" t="s">
        <v>476</v>
      </c>
      <c r="B31" s="124" t="s">
        <v>477</v>
      </c>
      <c r="C31" s="125"/>
      <c r="D31" s="126"/>
    </row>
    <row r="32" spans="1:4" ht="25.5" x14ac:dyDescent="0.2">
      <c r="A32" s="75" t="s">
        <v>478</v>
      </c>
      <c r="B32" s="76" t="s">
        <v>479</v>
      </c>
      <c r="C32" s="77" t="s">
        <v>480</v>
      </c>
      <c r="D32" s="78">
        <v>0</v>
      </c>
    </row>
    <row r="33" spans="1:4" ht="25.5" x14ac:dyDescent="0.2">
      <c r="A33" s="75" t="s">
        <v>478</v>
      </c>
      <c r="B33" s="76" t="s">
        <v>481</v>
      </c>
      <c r="C33" s="77" t="s">
        <v>482</v>
      </c>
      <c r="D33" s="78">
        <v>0</v>
      </c>
    </row>
    <row r="34" spans="1:4" ht="25.5" x14ac:dyDescent="0.2">
      <c r="A34" s="75" t="s">
        <v>483</v>
      </c>
      <c r="B34" s="76" t="s">
        <v>484</v>
      </c>
      <c r="C34" s="77" t="s">
        <v>490</v>
      </c>
      <c r="D34" s="78">
        <f t="shared" ref="D34:D35" si="0">(0)*1.2</f>
        <v>0</v>
      </c>
    </row>
    <row r="35" spans="1:4" x14ac:dyDescent="0.2">
      <c r="A35" s="75" t="s">
        <v>485</v>
      </c>
      <c r="B35" s="76" t="s">
        <v>486</v>
      </c>
      <c r="C35" s="77" t="s">
        <v>490</v>
      </c>
      <c r="D35" s="78">
        <f t="shared" si="0"/>
        <v>0</v>
      </c>
    </row>
    <row r="36" spans="1:4" ht="25.5" x14ac:dyDescent="0.2">
      <c r="A36" s="75" t="s">
        <v>487</v>
      </c>
      <c r="B36" s="79" t="s">
        <v>488</v>
      </c>
      <c r="C36" s="80" t="s">
        <v>358</v>
      </c>
      <c r="D36" s="81">
        <f>D38+D39</f>
        <v>12225.890000000001</v>
      </c>
    </row>
    <row r="37" spans="1:4" x14ac:dyDescent="0.2">
      <c r="A37" s="75"/>
      <c r="B37" s="124" t="s">
        <v>477</v>
      </c>
      <c r="C37" s="125"/>
      <c r="D37" s="126"/>
    </row>
    <row r="38" spans="1:4" x14ac:dyDescent="0.2">
      <c r="A38" s="91"/>
      <c r="B38" s="92" t="s">
        <v>544</v>
      </c>
      <c r="C38" s="94" t="s">
        <v>358</v>
      </c>
      <c r="D38" s="93">
        <v>10752.94</v>
      </c>
    </row>
    <row r="39" spans="1:4" ht="25.5" x14ac:dyDescent="0.2">
      <c r="A39" s="97"/>
      <c r="B39" s="98" t="s">
        <v>545</v>
      </c>
      <c r="C39" s="94" t="s">
        <v>358</v>
      </c>
      <c r="D39" s="99">
        <v>1472.95</v>
      </c>
    </row>
    <row r="40" spans="1:4" x14ac:dyDescent="0.2">
      <c r="A40" s="75" t="s">
        <v>489</v>
      </c>
      <c r="B40" s="79" t="s">
        <v>524</v>
      </c>
      <c r="C40" s="82" t="s">
        <v>358</v>
      </c>
      <c r="D40" s="81">
        <f>D42+D43+D44+D45+D46</f>
        <v>8755.48</v>
      </c>
    </row>
    <row r="41" spans="1:4" x14ac:dyDescent="0.2">
      <c r="A41" s="75"/>
      <c r="B41" s="124" t="s">
        <v>477</v>
      </c>
      <c r="C41" s="125"/>
      <c r="D41" s="126"/>
    </row>
    <row r="42" spans="1:4" ht="63.75" x14ac:dyDescent="0.2">
      <c r="A42" s="107" t="s">
        <v>547</v>
      </c>
      <c r="B42" s="106" t="s">
        <v>548</v>
      </c>
      <c r="C42" s="100" t="s">
        <v>358</v>
      </c>
      <c r="D42" s="99">
        <v>3229.75</v>
      </c>
    </row>
    <row r="43" spans="1:4" x14ac:dyDescent="0.2">
      <c r="A43" s="122" t="s">
        <v>558</v>
      </c>
      <c r="B43" s="106" t="s">
        <v>556</v>
      </c>
      <c r="C43" s="100" t="s">
        <v>358</v>
      </c>
      <c r="D43" s="99">
        <v>622.48</v>
      </c>
    </row>
    <row r="44" spans="1:4" ht="38.25" x14ac:dyDescent="0.2">
      <c r="A44" s="123"/>
      <c r="B44" s="106" t="s">
        <v>557</v>
      </c>
      <c r="C44" s="100" t="s">
        <v>358</v>
      </c>
      <c r="D44" s="99">
        <v>1936.54</v>
      </c>
    </row>
    <row r="45" spans="1:4" ht="38.25" x14ac:dyDescent="0.2">
      <c r="A45" s="107"/>
      <c r="B45" s="106" t="s">
        <v>559</v>
      </c>
      <c r="C45" s="100" t="s">
        <v>358</v>
      </c>
      <c r="D45" s="99">
        <v>548.23</v>
      </c>
    </row>
    <row r="46" spans="1:4" ht="25.5" x14ac:dyDescent="0.2">
      <c r="A46" s="107"/>
      <c r="B46" s="106" t="s">
        <v>548</v>
      </c>
      <c r="C46" s="100" t="s">
        <v>358</v>
      </c>
      <c r="D46" s="99">
        <v>2418.48</v>
      </c>
    </row>
    <row r="47" spans="1:4" x14ac:dyDescent="0.2">
      <c r="A47" s="113" t="s">
        <v>491</v>
      </c>
      <c r="B47" s="79" t="s">
        <v>492</v>
      </c>
      <c r="C47" s="82" t="s">
        <v>358</v>
      </c>
      <c r="D47" s="81">
        <f>D49</f>
        <v>4258.12</v>
      </c>
    </row>
    <row r="48" spans="1:4" x14ac:dyDescent="0.2">
      <c r="A48" s="75"/>
      <c r="B48" s="124" t="s">
        <v>477</v>
      </c>
      <c r="C48" s="125"/>
      <c r="D48" s="126"/>
    </row>
    <row r="49" spans="1:4" ht="25.5" x14ac:dyDescent="0.2">
      <c r="A49" s="97"/>
      <c r="B49" s="98" t="s">
        <v>551</v>
      </c>
      <c r="C49" s="98"/>
      <c r="D49" s="99">
        <v>4258.12</v>
      </c>
    </row>
    <row r="50" spans="1:4" x14ac:dyDescent="0.2">
      <c r="A50" s="113" t="s">
        <v>493</v>
      </c>
      <c r="B50" s="79" t="s">
        <v>494</v>
      </c>
      <c r="C50" s="82" t="s">
        <v>358</v>
      </c>
      <c r="D50" s="81">
        <f>D52</f>
        <v>4125.42</v>
      </c>
    </row>
    <row r="51" spans="1:4" x14ac:dyDescent="0.2">
      <c r="A51" s="75"/>
      <c r="B51" s="124" t="s">
        <v>477</v>
      </c>
      <c r="C51" s="125"/>
      <c r="D51" s="126"/>
    </row>
    <row r="52" spans="1:4" x14ac:dyDescent="0.2">
      <c r="A52" s="97"/>
      <c r="B52" s="98" t="s">
        <v>546</v>
      </c>
      <c r="C52" s="100" t="s">
        <v>358</v>
      </c>
      <c r="D52" s="99">
        <v>4125.42</v>
      </c>
    </row>
    <row r="53" spans="1:4" x14ac:dyDescent="0.2">
      <c r="A53" s="113" t="s">
        <v>495</v>
      </c>
      <c r="B53" s="79" t="s">
        <v>496</v>
      </c>
      <c r="C53" s="82" t="s">
        <v>358</v>
      </c>
      <c r="D53" s="81">
        <f>D55+D56</f>
        <v>2441.5</v>
      </c>
    </row>
    <row r="54" spans="1:4" x14ac:dyDescent="0.2">
      <c r="A54" s="75"/>
      <c r="B54" s="124" t="s">
        <v>477</v>
      </c>
      <c r="C54" s="125"/>
      <c r="D54" s="126"/>
    </row>
    <row r="55" spans="1:4" ht="51" x14ac:dyDescent="0.2">
      <c r="A55" s="107" t="s">
        <v>549</v>
      </c>
      <c r="B55" s="109" t="s">
        <v>550</v>
      </c>
      <c r="C55" s="111" t="s">
        <v>358</v>
      </c>
      <c r="D55" s="110">
        <v>1663.16</v>
      </c>
    </row>
    <row r="56" spans="1:4" ht="51" x14ac:dyDescent="0.2">
      <c r="A56" s="107" t="s">
        <v>552</v>
      </c>
      <c r="B56" s="106" t="s">
        <v>553</v>
      </c>
      <c r="C56" s="111" t="s">
        <v>358</v>
      </c>
      <c r="D56" s="99">
        <v>778.34</v>
      </c>
    </row>
    <row r="57" spans="1:4" ht="12.75" customHeight="1" x14ac:dyDescent="0.2">
      <c r="A57" s="75" t="s">
        <v>497</v>
      </c>
      <c r="B57" s="79" t="s">
        <v>498</v>
      </c>
      <c r="C57" s="82" t="s">
        <v>358</v>
      </c>
      <c r="D57" s="81">
        <v>0</v>
      </c>
    </row>
    <row r="58" spans="1:4" x14ac:dyDescent="0.2">
      <c r="A58" s="75"/>
      <c r="B58" s="124" t="s">
        <v>477</v>
      </c>
      <c r="C58" s="125"/>
      <c r="D58" s="126"/>
    </row>
    <row r="59" spans="1:4" x14ac:dyDescent="0.2">
      <c r="A59" s="75" t="s">
        <v>499</v>
      </c>
      <c r="B59" s="79" t="s">
        <v>500</v>
      </c>
      <c r="C59" s="82" t="s">
        <v>358</v>
      </c>
      <c r="D59" s="81">
        <v>0</v>
      </c>
    </row>
    <row r="60" spans="1:4" x14ac:dyDescent="0.2">
      <c r="A60" s="75"/>
      <c r="B60" s="124" t="s">
        <v>477</v>
      </c>
      <c r="C60" s="125"/>
      <c r="D60" s="126"/>
    </row>
    <row r="61" spans="1:4" ht="27" customHeight="1" x14ac:dyDescent="0.2">
      <c r="A61" s="75" t="s">
        <v>501</v>
      </c>
      <c r="B61" s="76" t="s">
        <v>522</v>
      </c>
      <c r="C61" s="77" t="s">
        <v>358</v>
      </c>
      <c r="D61" s="83">
        <v>0</v>
      </c>
    </row>
    <row r="62" spans="1:4" x14ac:dyDescent="0.2">
      <c r="A62" s="75" t="s">
        <v>520</v>
      </c>
      <c r="B62" s="76" t="s">
        <v>521</v>
      </c>
      <c r="C62" s="77" t="s">
        <v>358</v>
      </c>
      <c r="D62" s="83">
        <v>0</v>
      </c>
    </row>
    <row r="63" spans="1:4" ht="25.5" x14ac:dyDescent="0.2">
      <c r="A63" s="75" t="s">
        <v>502</v>
      </c>
      <c r="B63" s="76" t="s">
        <v>503</v>
      </c>
      <c r="C63" s="77" t="s">
        <v>358</v>
      </c>
      <c r="D63" s="83">
        <v>0</v>
      </c>
    </row>
    <row r="64" spans="1:4" ht="25.5" x14ac:dyDescent="0.2">
      <c r="A64" s="75" t="s">
        <v>504</v>
      </c>
      <c r="B64" s="76" t="s">
        <v>505</v>
      </c>
      <c r="C64" s="77" t="s">
        <v>358</v>
      </c>
      <c r="D64" s="83">
        <v>0</v>
      </c>
    </row>
    <row r="65" spans="1:22" ht="25.5" x14ac:dyDescent="0.2">
      <c r="A65" s="75" t="s">
        <v>506</v>
      </c>
      <c r="B65" s="76" t="s">
        <v>507</v>
      </c>
      <c r="C65" s="77" t="s">
        <v>358</v>
      </c>
      <c r="D65" s="83">
        <v>0</v>
      </c>
    </row>
    <row r="66" spans="1:22" ht="25.5" x14ac:dyDescent="0.2">
      <c r="A66" s="75" t="s">
        <v>508</v>
      </c>
      <c r="B66" s="76" t="s">
        <v>509</v>
      </c>
      <c r="C66" s="77" t="s">
        <v>358</v>
      </c>
      <c r="D66" s="83">
        <v>0</v>
      </c>
    </row>
    <row r="67" spans="1:22" ht="25.5" x14ac:dyDescent="0.2">
      <c r="A67" s="75" t="s">
        <v>510</v>
      </c>
      <c r="B67" s="76" t="s">
        <v>511</v>
      </c>
      <c r="C67" s="77" t="s">
        <v>358</v>
      </c>
      <c r="D67" s="83">
        <v>0</v>
      </c>
    </row>
    <row r="68" spans="1:22" x14ac:dyDescent="0.2">
      <c r="A68" s="75" t="s">
        <v>512</v>
      </c>
      <c r="B68" s="76" t="s">
        <v>513</v>
      </c>
      <c r="C68" s="77" t="s">
        <v>358</v>
      </c>
      <c r="D68" s="83">
        <v>0</v>
      </c>
    </row>
    <row r="69" spans="1:22" ht="38.25" x14ac:dyDescent="0.2">
      <c r="A69" s="75" t="s">
        <v>514</v>
      </c>
      <c r="B69" s="76" t="s">
        <v>515</v>
      </c>
      <c r="C69" s="77" t="s">
        <v>358</v>
      </c>
      <c r="D69" s="83">
        <v>0</v>
      </c>
    </row>
    <row r="70" spans="1:22" ht="51" x14ac:dyDescent="0.2">
      <c r="A70" s="75" t="s">
        <v>516</v>
      </c>
      <c r="B70" s="76" t="s">
        <v>517</v>
      </c>
      <c r="C70" s="77" t="s">
        <v>358</v>
      </c>
      <c r="D70" s="84">
        <f>D71</f>
        <v>5645.82</v>
      </c>
    </row>
    <row r="71" spans="1:22" ht="37.5" customHeight="1" x14ac:dyDescent="0.2">
      <c r="A71" s="107" t="s">
        <v>554</v>
      </c>
      <c r="B71" s="106" t="s">
        <v>555</v>
      </c>
      <c r="C71" s="77" t="s">
        <v>358</v>
      </c>
      <c r="D71" s="99">
        <v>5645.82</v>
      </c>
      <c r="E71" s="100"/>
      <c r="F71" s="101"/>
      <c r="G71" s="101"/>
      <c r="H71" s="101"/>
      <c r="I71" s="101"/>
      <c r="J71" s="101"/>
      <c r="K71" s="101"/>
      <c r="L71" s="102"/>
      <c r="M71" s="108"/>
      <c r="N71" s="108"/>
      <c r="O71" s="95"/>
      <c r="P71" s="95"/>
      <c r="Q71" s="103"/>
      <c r="R71" s="104"/>
      <c r="S71" s="95">
        <v>4704.8500000000004</v>
      </c>
      <c r="T71" s="112"/>
      <c r="U71" s="96">
        <f t="shared" ref="U71" si="1">(K71+L71+M71+N71+O71+P71+S71)*0.2+S71+P71+O71+N71+M71+L71+K71</f>
        <v>5645.8200000000006</v>
      </c>
      <c r="V71" s="105"/>
    </row>
    <row r="72" spans="1:22" x14ac:dyDescent="0.2">
      <c r="A72" s="75" t="s">
        <v>518</v>
      </c>
      <c r="B72" s="79" t="s">
        <v>519</v>
      </c>
      <c r="C72" s="82" t="s">
        <v>358</v>
      </c>
      <c r="D72" s="83">
        <v>0</v>
      </c>
    </row>
    <row r="73" spans="1:22" x14ac:dyDescent="0.2">
      <c r="A73" s="128" t="s">
        <v>169</v>
      </c>
      <c r="B73" s="128"/>
      <c r="C73" s="128"/>
      <c r="D73" s="128"/>
    </row>
    <row r="74" spans="1:22" x14ac:dyDescent="0.2">
      <c r="A74" s="64" t="s">
        <v>376</v>
      </c>
      <c r="B74" s="65" t="s">
        <v>170</v>
      </c>
      <c r="C74" s="66" t="s">
        <v>348</v>
      </c>
      <c r="D74" s="66"/>
    </row>
    <row r="75" spans="1:22" ht="12.75" customHeight="1" x14ac:dyDescent="0.2">
      <c r="A75" s="64" t="s">
        <v>377</v>
      </c>
      <c r="B75" s="65" t="s">
        <v>171</v>
      </c>
      <c r="C75" s="66" t="s">
        <v>348</v>
      </c>
      <c r="D75" s="66"/>
    </row>
    <row r="76" spans="1:22" ht="25.5" x14ac:dyDescent="0.2">
      <c r="A76" s="64" t="s">
        <v>378</v>
      </c>
      <c r="B76" s="65" t="s">
        <v>172</v>
      </c>
      <c r="C76" s="66" t="s">
        <v>348</v>
      </c>
      <c r="D76" s="66"/>
    </row>
    <row r="77" spans="1:22" x14ac:dyDescent="0.2">
      <c r="A77" s="64" t="s">
        <v>379</v>
      </c>
      <c r="B77" s="65" t="s">
        <v>173</v>
      </c>
      <c r="C77" s="66" t="s">
        <v>358</v>
      </c>
      <c r="D77" s="66"/>
    </row>
    <row r="78" spans="1:22" x14ac:dyDescent="0.2">
      <c r="A78" s="128" t="s">
        <v>37</v>
      </c>
      <c r="B78" s="128"/>
      <c r="C78" s="128"/>
      <c r="D78" s="128"/>
    </row>
    <row r="79" spans="1:22" ht="25.5" x14ac:dyDescent="0.2">
      <c r="A79" s="64" t="s">
        <v>380</v>
      </c>
      <c r="B79" s="65" t="s">
        <v>38</v>
      </c>
      <c r="C79" s="66" t="s">
        <v>358</v>
      </c>
      <c r="D79" s="85">
        <f>D81</f>
        <v>0</v>
      </c>
    </row>
    <row r="80" spans="1:22" x14ac:dyDescent="0.2">
      <c r="A80" s="64" t="s">
        <v>381</v>
      </c>
      <c r="B80" s="68" t="s">
        <v>465</v>
      </c>
      <c r="C80" s="66" t="s">
        <v>358</v>
      </c>
      <c r="D80" s="71"/>
    </row>
    <row r="81" spans="1:4" x14ac:dyDescent="0.2">
      <c r="A81" s="64" t="s">
        <v>382</v>
      </c>
      <c r="B81" s="68" t="s">
        <v>466</v>
      </c>
      <c r="C81" s="66" t="s">
        <v>358</v>
      </c>
      <c r="D81" s="86">
        <v>0</v>
      </c>
    </row>
    <row r="82" spans="1:4" ht="25.5" x14ac:dyDescent="0.2">
      <c r="A82" s="64" t="s">
        <v>383</v>
      </c>
      <c r="B82" s="65" t="s">
        <v>39</v>
      </c>
      <c r="C82" s="66" t="s">
        <v>358</v>
      </c>
      <c r="D82" s="87">
        <f>D79+D84+D83</f>
        <v>110723.77999999997</v>
      </c>
    </row>
    <row r="83" spans="1:4" x14ac:dyDescent="0.2">
      <c r="A83" s="64" t="s">
        <v>384</v>
      </c>
      <c r="B83" s="68" t="s">
        <v>465</v>
      </c>
      <c r="C83" s="66" t="s">
        <v>358</v>
      </c>
      <c r="D83" s="63"/>
    </row>
    <row r="84" spans="1:4" x14ac:dyDescent="0.2">
      <c r="A84" s="64" t="s">
        <v>385</v>
      </c>
      <c r="B84" s="68" t="s">
        <v>466</v>
      </c>
      <c r="C84" s="66" t="s">
        <v>358</v>
      </c>
      <c r="D84" s="88">
        <f>D25</f>
        <v>110723.77999999997</v>
      </c>
    </row>
    <row r="85" spans="1:4" x14ac:dyDescent="0.2">
      <c r="A85" s="128" t="s">
        <v>174</v>
      </c>
      <c r="B85" s="128"/>
      <c r="C85" s="128"/>
      <c r="D85" s="128"/>
    </row>
    <row r="86" spans="1:4" ht="14.25" customHeight="1" x14ac:dyDescent="0.2">
      <c r="A86" s="64" t="s">
        <v>415</v>
      </c>
      <c r="B86" s="89" t="s">
        <v>416</v>
      </c>
      <c r="C86" s="66" t="s">
        <v>327</v>
      </c>
      <c r="D86" s="66"/>
    </row>
    <row r="87" spans="1:4" x14ac:dyDescent="0.2">
      <c r="A87" s="64" t="s">
        <v>417</v>
      </c>
      <c r="B87" s="65" t="s">
        <v>407</v>
      </c>
      <c r="C87" s="66" t="s">
        <v>327</v>
      </c>
      <c r="D87" s="66" t="s">
        <v>226</v>
      </c>
    </row>
    <row r="88" spans="1:4" x14ac:dyDescent="0.2">
      <c r="A88" s="64" t="s">
        <v>418</v>
      </c>
      <c r="B88" s="65" t="s">
        <v>40</v>
      </c>
      <c r="C88" s="66" t="s">
        <v>27</v>
      </c>
      <c r="D88" s="90">
        <v>0</v>
      </c>
    </row>
    <row r="89" spans="1:4" x14ac:dyDescent="0.2">
      <c r="A89" s="48" t="s">
        <v>419</v>
      </c>
      <c r="B89" s="32" t="s">
        <v>93</v>
      </c>
      <c r="C89" s="24" t="s">
        <v>358</v>
      </c>
      <c r="D89" s="45">
        <v>0</v>
      </c>
    </row>
    <row r="90" spans="1:4" x14ac:dyDescent="0.2">
      <c r="A90" s="48" t="s">
        <v>420</v>
      </c>
      <c r="B90" s="32" t="s">
        <v>175</v>
      </c>
      <c r="C90" s="24" t="s">
        <v>358</v>
      </c>
      <c r="D90" s="45">
        <v>0</v>
      </c>
    </row>
    <row r="91" spans="1:4" ht="12.75" customHeight="1" x14ac:dyDescent="0.2">
      <c r="A91" s="48" t="s">
        <v>421</v>
      </c>
      <c r="B91" s="32" t="s">
        <v>176</v>
      </c>
      <c r="C91" s="24" t="s">
        <v>358</v>
      </c>
      <c r="D91" s="45">
        <v>0</v>
      </c>
    </row>
    <row r="92" spans="1:4" ht="25.5" x14ac:dyDescent="0.2">
      <c r="A92" s="48" t="s">
        <v>422</v>
      </c>
      <c r="B92" s="32" t="s">
        <v>177</v>
      </c>
      <c r="C92" s="24" t="s">
        <v>358</v>
      </c>
      <c r="D92" s="45">
        <f>D89</f>
        <v>0</v>
      </c>
    </row>
    <row r="93" spans="1:4" ht="25.5" x14ac:dyDescent="0.2">
      <c r="A93" s="48" t="s">
        <v>423</v>
      </c>
      <c r="B93" s="32" t="s">
        <v>178</v>
      </c>
      <c r="C93" s="24" t="s">
        <v>358</v>
      </c>
      <c r="D93" s="45">
        <f>D90</f>
        <v>0</v>
      </c>
    </row>
    <row r="94" spans="1:4" ht="25.5" x14ac:dyDescent="0.2">
      <c r="A94" s="48" t="s">
        <v>424</v>
      </c>
      <c r="B94" s="32" t="s">
        <v>179</v>
      </c>
      <c r="C94" s="24" t="s">
        <v>358</v>
      </c>
      <c r="D94" s="45">
        <f>D91</f>
        <v>0</v>
      </c>
    </row>
    <row r="95" spans="1:4" ht="25.5" x14ac:dyDescent="0.2">
      <c r="A95" s="48" t="s">
        <v>394</v>
      </c>
      <c r="B95" s="32" t="s">
        <v>180</v>
      </c>
      <c r="C95" s="24" t="s">
        <v>358</v>
      </c>
      <c r="D95" s="45"/>
    </row>
    <row r="96" spans="1:4" x14ac:dyDescent="0.2">
      <c r="A96" s="48" t="s">
        <v>425</v>
      </c>
      <c r="B96" s="44" t="s">
        <v>426</v>
      </c>
      <c r="C96" s="24" t="s">
        <v>327</v>
      </c>
      <c r="D96" s="24"/>
    </row>
    <row r="97" spans="1:4" x14ac:dyDescent="0.2">
      <c r="A97" s="48" t="s">
        <v>427</v>
      </c>
      <c r="B97" s="32" t="s">
        <v>407</v>
      </c>
      <c r="C97" s="24" t="s">
        <v>327</v>
      </c>
      <c r="D97" s="46" t="s">
        <v>225</v>
      </c>
    </row>
    <row r="98" spans="1:4" x14ac:dyDescent="0.2">
      <c r="A98" s="48" t="s">
        <v>428</v>
      </c>
      <c r="B98" s="32" t="s">
        <v>40</v>
      </c>
      <c r="C98" s="24" t="s">
        <v>27</v>
      </c>
      <c r="D98" s="47">
        <f>D99/((33.31*6+35.38*6)/12)</f>
        <v>0</v>
      </c>
    </row>
    <row r="99" spans="1:4" x14ac:dyDescent="0.2">
      <c r="A99" s="48" t="s">
        <v>429</v>
      </c>
      <c r="B99" s="32" t="s">
        <v>93</v>
      </c>
      <c r="C99" s="24" t="s">
        <v>358</v>
      </c>
      <c r="D99" s="45">
        <v>0</v>
      </c>
    </row>
    <row r="100" spans="1:4" x14ac:dyDescent="0.2">
      <c r="A100" s="48" t="s">
        <v>430</v>
      </c>
      <c r="B100" s="32" t="s">
        <v>175</v>
      </c>
      <c r="C100" s="24" t="s">
        <v>358</v>
      </c>
      <c r="D100" s="45">
        <v>0</v>
      </c>
    </row>
    <row r="101" spans="1:4" x14ac:dyDescent="0.2">
      <c r="A101" s="48" t="s">
        <v>431</v>
      </c>
      <c r="B101" s="32" t="s">
        <v>176</v>
      </c>
      <c r="C101" s="24" t="s">
        <v>358</v>
      </c>
      <c r="D101" s="45">
        <f>D99-D100</f>
        <v>0</v>
      </c>
    </row>
    <row r="102" spans="1:4" ht="25.5" x14ac:dyDescent="0.2">
      <c r="A102" s="48" t="s">
        <v>432</v>
      </c>
      <c r="B102" s="32" t="s">
        <v>177</v>
      </c>
      <c r="C102" s="24" t="s">
        <v>358</v>
      </c>
      <c r="D102" s="45">
        <f>D99</f>
        <v>0</v>
      </c>
    </row>
    <row r="103" spans="1:4" ht="25.5" x14ac:dyDescent="0.2">
      <c r="A103" s="48" t="s">
        <v>433</v>
      </c>
      <c r="B103" s="32" t="s">
        <v>178</v>
      </c>
      <c r="C103" s="24" t="s">
        <v>358</v>
      </c>
      <c r="D103" s="45">
        <f>D100</f>
        <v>0</v>
      </c>
    </row>
    <row r="104" spans="1:4" ht="25.5" x14ac:dyDescent="0.2">
      <c r="A104" s="48" t="s">
        <v>434</v>
      </c>
      <c r="B104" s="32" t="s">
        <v>179</v>
      </c>
      <c r="C104" s="24" t="s">
        <v>358</v>
      </c>
      <c r="D104" s="45">
        <f>D101</f>
        <v>0</v>
      </c>
    </row>
    <row r="105" spans="1:4" x14ac:dyDescent="0.2">
      <c r="A105" s="48" t="s">
        <v>435</v>
      </c>
      <c r="B105" s="44" t="s">
        <v>436</v>
      </c>
      <c r="C105" s="24" t="s">
        <v>327</v>
      </c>
      <c r="D105" s="46"/>
    </row>
    <row r="106" spans="1:4" x14ac:dyDescent="0.2">
      <c r="A106" s="48" t="s">
        <v>437</v>
      </c>
      <c r="B106" s="32" t="s">
        <v>407</v>
      </c>
      <c r="C106" s="24" t="s">
        <v>327</v>
      </c>
      <c r="D106" s="46" t="s">
        <v>225</v>
      </c>
    </row>
    <row r="107" spans="1:4" x14ac:dyDescent="0.2">
      <c r="A107" s="48" t="s">
        <v>438</v>
      </c>
      <c r="B107" s="32" t="s">
        <v>40</v>
      </c>
      <c r="C107" s="24" t="s">
        <v>27</v>
      </c>
      <c r="D107" s="47">
        <f>D108/((28.84*6+30.73*6)/12)</f>
        <v>0</v>
      </c>
    </row>
    <row r="108" spans="1:4" x14ac:dyDescent="0.2">
      <c r="A108" s="48" t="s">
        <v>439</v>
      </c>
      <c r="B108" s="32" t="s">
        <v>93</v>
      </c>
      <c r="C108" s="24" t="s">
        <v>358</v>
      </c>
      <c r="D108" s="45">
        <v>0</v>
      </c>
    </row>
    <row r="109" spans="1:4" x14ac:dyDescent="0.2">
      <c r="A109" s="48" t="s">
        <v>440</v>
      </c>
      <c r="B109" s="32" t="s">
        <v>175</v>
      </c>
      <c r="C109" s="24" t="s">
        <v>358</v>
      </c>
      <c r="D109" s="45">
        <v>0</v>
      </c>
    </row>
    <row r="110" spans="1:4" x14ac:dyDescent="0.2">
      <c r="A110" s="48" t="s">
        <v>441</v>
      </c>
      <c r="B110" s="32" t="s">
        <v>176</v>
      </c>
      <c r="C110" s="24" t="s">
        <v>358</v>
      </c>
      <c r="D110" s="45">
        <f>D108-D109</f>
        <v>0</v>
      </c>
    </row>
    <row r="111" spans="1:4" ht="25.5" x14ac:dyDescent="0.2">
      <c r="A111" s="48" t="s">
        <v>442</v>
      </c>
      <c r="B111" s="32" t="s">
        <v>177</v>
      </c>
      <c r="C111" s="24" t="s">
        <v>358</v>
      </c>
      <c r="D111" s="45">
        <f>D108</f>
        <v>0</v>
      </c>
    </row>
    <row r="112" spans="1:4" ht="27" customHeight="1" x14ac:dyDescent="0.2">
      <c r="A112" s="48" t="s">
        <v>443</v>
      </c>
      <c r="B112" s="32" t="s">
        <v>178</v>
      </c>
      <c r="C112" s="24" t="s">
        <v>358</v>
      </c>
      <c r="D112" s="45">
        <f>D109</f>
        <v>0</v>
      </c>
    </row>
    <row r="113" spans="1:4" ht="25.5" x14ac:dyDescent="0.2">
      <c r="A113" s="48" t="s">
        <v>444</v>
      </c>
      <c r="B113" s="32" t="s">
        <v>179</v>
      </c>
      <c r="C113" s="24" t="s">
        <v>358</v>
      </c>
      <c r="D113" s="45">
        <f>D110</f>
        <v>0</v>
      </c>
    </row>
    <row r="114" spans="1:4" x14ac:dyDescent="0.2">
      <c r="A114" s="48" t="s">
        <v>445</v>
      </c>
      <c r="B114" s="44" t="s">
        <v>446</v>
      </c>
      <c r="C114" s="24" t="s">
        <v>327</v>
      </c>
      <c r="D114" s="24"/>
    </row>
    <row r="115" spans="1:4" x14ac:dyDescent="0.2">
      <c r="A115" s="48" t="s">
        <v>447</v>
      </c>
      <c r="B115" s="32" t="s">
        <v>407</v>
      </c>
      <c r="C115" s="24" t="s">
        <v>327</v>
      </c>
      <c r="D115" s="46" t="s">
        <v>408</v>
      </c>
    </row>
    <row r="116" spans="1:4" x14ac:dyDescent="0.2">
      <c r="A116" s="48" t="s">
        <v>448</v>
      </c>
      <c r="B116" s="32" t="s">
        <v>40</v>
      </c>
      <c r="C116" s="24" t="s">
        <v>27</v>
      </c>
      <c r="D116" s="47">
        <f>D117/((3.77*6+3.89*6)/12)</f>
        <v>0</v>
      </c>
    </row>
    <row r="117" spans="1:4" x14ac:dyDescent="0.2">
      <c r="A117" s="48" t="s">
        <v>449</v>
      </c>
      <c r="B117" s="32" t="s">
        <v>93</v>
      </c>
      <c r="C117" s="24" t="s">
        <v>358</v>
      </c>
      <c r="D117" s="45">
        <v>0</v>
      </c>
    </row>
    <row r="118" spans="1:4" x14ac:dyDescent="0.2">
      <c r="A118" s="48" t="s">
        <v>450</v>
      </c>
      <c r="B118" s="32" t="s">
        <v>175</v>
      </c>
      <c r="C118" s="24" t="s">
        <v>358</v>
      </c>
      <c r="D118" s="45">
        <v>0</v>
      </c>
    </row>
    <row r="119" spans="1:4" x14ac:dyDescent="0.2">
      <c r="A119" s="48" t="s">
        <v>451</v>
      </c>
      <c r="B119" s="32" t="s">
        <v>176</v>
      </c>
      <c r="C119" s="24" t="s">
        <v>358</v>
      </c>
      <c r="D119" s="45">
        <f>D117-D118</f>
        <v>0</v>
      </c>
    </row>
    <row r="120" spans="1:4" ht="25.5" x14ac:dyDescent="0.2">
      <c r="A120" s="48" t="s">
        <v>452</v>
      </c>
      <c r="B120" s="32" t="s">
        <v>177</v>
      </c>
      <c r="C120" s="24" t="s">
        <v>358</v>
      </c>
      <c r="D120" s="45">
        <f>D117</f>
        <v>0</v>
      </c>
    </row>
    <row r="121" spans="1:4" ht="25.5" x14ac:dyDescent="0.2">
      <c r="A121" s="18" t="s">
        <v>453</v>
      </c>
      <c r="B121" s="32" t="s">
        <v>178</v>
      </c>
      <c r="C121" s="20" t="s">
        <v>358</v>
      </c>
      <c r="D121" s="45">
        <f>D118</f>
        <v>0</v>
      </c>
    </row>
    <row r="122" spans="1:4" ht="25.5" x14ac:dyDescent="0.2">
      <c r="A122" s="18" t="s">
        <v>454</v>
      </c>
      <c r="B122" s="32" t="s">
        <v>179</v>
      </c>
      <c r="C122" s="20" t="s">
        <v>358</v>
      </c>
      <c r="D122" s="45">
        <f>D119</f>
        <v>0</v>
      </c>
    </row>
    <row r="123" spans="1:4" x14ac:dyDescent="0.2">
      <c r="A123" s="127" t="s">
        <v>181</v>
      </c>
      <c r="B123" s="127"/>
      <c r="C123" s="127"/>
      <c r="D123" s="127"/>
    </row>
    <row r="124" spans="1:4" x14ac:dyDescent="0.2">
      <c r="A124" s="18" t="s">
        <v>396</v>
      </c>
      <c r="B124" s="26" t="s">
        <v>170</v>
      </c>
      <c r="C124" s="20" t="s">
        <v>348</v>
      </c>
      <c r="D124" s="24"/>
    </row>
    <row r="125" spans="1:4" x14ac:dyDescent="0.2">
      <c r="A125" s="18" t="s">
        <v>397</v>
      </c>
      <c r="B125" s="26" t="s">
        <v>171</v>
      </c>
      <c r="C125" s="20" t="s">
        <v>348</v>
      </c>
      <c r="D125" s="24"/>
    </row>
    <row r="126" spans="1:4" ht="25.5" x14ac:dyDescent="0.2">
      <c r="A126" s="18" t="s">
        <v>398</v>
      </c>
      <c r="B126" s="26" t="s">
        <v>172</v>
      </c>
      <c r="C126" s="20" t="s">
        <v>348</v>
      </c>
      <c r="D126" s="24"/>
    </row>
    <row r="127" spans="1:4" x14ac:dyDescent="0.2">
      <c r="A127" s="18" t="s">
        <v>399</v>
      </c>
      <c r="B127" s="26" t="s">
        <v>173</v>
      </c>
      <c r="C127" s="20" t="s">
        <v>358</v>
      </c>
      <c r="D127" s="24"/>
    </row>
    <row r="128" spans="1:4" x14ac:dyDescent="0.2">
      <c r="A128" s="127" t="s">
        <v>182</v>
      </c>
      <c r="B128" s="127"/>
      <c r="C128" s="127"/>
      <c r="D128" s="127"/>
    </row>
    <row r="129" spans="1:4" x14ac:dyDescent="0.2">
      <c r="A129" s="18" t="s">
        <v>400</v>
      </c>
      <c r="B129" s="26" t="s">
        <v>183</v>
      </c>
      <c r="C129" s="20" t="s">
        <v>348</v>
      </c>
      <c r="D129" s="24"/>
    </row>
    <row r="130" spans="1:4" x14ac:dyDescent="0.2">
      <c r="A130" s="18" t="s">
        <v>25</v>
      </c>
      <c r="B130" s="26" t="s">
        <v>184</v>
      </c>
      <c r="C130" s="20" t="s">
        <v>348</v>
      </c>
      <c r="D130" s="24"/>
    </row>
    <row r="131" spans="1:4" ht="25.5" x14ac:dyDescent="0.2">
      <c r="A131" s="18" t="s">
        <v>401</v>
      </c>
      <c r="B131" s="26" t="s">
        <v>185</v>
      </c>
      <c r="C131" s="20" t="s">
        <v>358</v>
      </c>
      <c r="D131" s="24"/>
    </row>
  </sheetData>
  <mergeCells count="17">
    <mergeCell ref="B60:D60"/>
    <mergeCell ref="A43:A44"/>
    <mergeCell ref="A2:D2"/>
    <mergeCell ref="B58:D58"/>
    <mergeCell ref="A123:D123"/>
    <mergeCell ref="A128:D128"/>
    <mergeCell ref="A8:D8"/>
    <mergeCell ref="A26:D26"/>
    <mergeCell ref="A73:D73"/>
    <mergeCell ref="A78:D78"/>
    <mergeCell ref="A85:D85"/>
    <mergeCell ref="B31:D31"/>
    <mergeCell ref="B37:D37"/>
    <mergeCell ref="B41:D41"/>
    <mergeCell ref="B48:D48"/>
    <mergeCell ref="B51:D51"/>
    <mergeCell ref="B54:D54"/>
  </mergeCells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>
      <selection activeCell="B37" sqref="B37"/>
    </sheetView>
  </sheetViews>
  <sheetFormatPr defaultRowHeight="12.75" x14ac:dyDescent="0.2"/>
  <cols>
    <col min="3" max="3" width="48" customWidth="1"/>
  </cols>
  <sheetData>
    <row r="1" spans="1:3" ht="15.75" x14ac:dyDescent="0.25">
      <c r="A1" s="6" t="s">
        <v>199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6" t="s">
        <v>359</v>
      </c>
      <c r="B4" s="2">
        <v>1801</v>
      </c>
      <c r="C4" s="5" t="s">
        <v>223</v>
      </c>
    </row>
    <row r="5" spans="1:3" ht="13.5" thickBot="1" x14ac:dyDescent="0.25">
      <c r="A5" s="14" t="s">
        <v>16</v>
      </c>
      <c r="B5" s="2">
        <v>1802</v>
      </c>
      <c r="C5" s="5" t="s">
        <v>362</v>
      </c>
    </row>
    <row r="6" spans="1:3" ht="13.5" thickBot="1" x14ac:dyDescent="0.25">
      <c r="A6" s="14" t="s">
        <v>360</v>
      </c>
      <c r="B6" s="2">
        <v>1803</v>
      </c>
      <c r="C6" s="5" t="s">
        <v>224</v>
      </c>
    </row>
    <row r="7" spans="1:3" ht="13.5" thickBot="1" x14ac:dyDescent="0.25">
      <c r="A7" s="14" t="s">
        <v>17</v>
      </c>
      <c r="B7" s="2">
        <v>1804</v>
      </c>
      <c r="C7" s="5" t="s">
        <v>225</v>
      </c>
    </row>
    <row r="8" spans="1:3" ht="13.5" thickBot="1" x14ac:dyDescent="0.25">
      <c r="A8" s="14" t="s">
        <v>18</v>
      </c>
      <c r="B8" s="2">
        <v>1805</v>
      </c>
      <c r="C8" s="5" t="s">
        <v>226</v>
      </c>
    </row>
    <row r="9" spans="1:3" ht="13.5" thickBot="1" x14ac:dyDescent="0.25">
      <c r="A9" s="14" t="s">
        <v>19</v>
      </c>
      <c r="B9" s="2">
        <v>1806</v>
      </c>
      <c r="C9" s="5" t="s">
        <v>227</v>
      </c>
    </row>
    <row r="10" spans="1:3" ht="13.5" thickBot="1" x14ac:dyDescent="0.25">
      <c r="A10" s="14" t="s">
        <v>20</v>
      </c>
      <c r="B10" s="2">
        <v>1807</v>
      </c>
      <c r="C10" s="5" t="s">
        <v>15</v>
      </c>
    </row>
    <row r="11" spans="1:3" ht="13.5" thickBot="1" x14ac:dyDescent="0.25">
      <c r="A11" s="14" t="s">
        <v>21</v>
      </c>
      <c r="B11" s="2">
        <v>1808</v>
      </c>
      <c r="C11" s="5" t="s">
        <v>228</v>
      </c>
    </row>
    <row r="12" spans="1:3" ht="13.5" thickBot="1" x14ac:dyDescent="0.25">
      <c r="A12" s="14" t="s">
        <v>22</v>
      </c>
      <c r="B12" s="2">
        <v>1809</v>
      </c>
      <c r="C12" s="5" t="s">
        <v>229</v>
      </c>
    </row>
    <row r="13" spans="1:3" ht="13.5" thickBot="1" x14ac:dyDescent="0.25">
      <c r="A13" s="14" t="s">
        <v>23</v>
      </c>
      <c r="B13" s="2">
        <v>1810</v>
      </c>
      <c r="C13" s="5" t="s">
        <v>351</v>
      </c>
    </row>
    <row r="14" spans="1:3" ht="13.5" thickBot="1" x14ac:dyDescent="0.25">
      <c r="A14" s="14" t="s">
        <v>24</v>
      </c>
      <c r="B14" s="2">
        <v>1811</v>
      </c>
      <c r="C14" s="5" t="s">
        <v>348</v>
      </c>
    </row>
    <row r="15" spans="1:3" ht="13.5" thickBot="1" x14ac:dyDescent="0.25">
      <c r="A15" s="14" t="s">
        <v>364</v>
      </c>
      <c r="B15" s="2">
        <v>1812</v>
      </c>
      <c r="C15" s="5" t="s">
        <v>358</v>
      </c>
    </row>
    <row r="16" spans="1:3" ht="13.5" thickBot="1" x14ac:dyDescent="0.25">
      <c r="A16" s="14" t="s">
        <v>365</v>
      </c>
      <c r="B16" s="2">
        <v>1813</v>
      </c>
      <c r="C16" s="5" t="s">
        <v>345</v>
      </c>
    </row>
    <row r="17" spans="1:3" ht="13.5" thickBot="1" x14ac:dyDescent="0.25">
      <c r="A17" s="14" t="s">
        <v>366</v>
      </c>
      <c r="B17" s="2">
        <v>1814</v>
      </c>
      <c r="C17" s="5" t="s">
        <v>230</v>
      </c>
    </row>
    <row r="18" spans="1:3" ht="13.5" thickBot="1" x14ac:dyDescent="0.25">
      <c r="A18" s="14" t="s">
        <v>367</v>
      </c>
      <c r="B18" s="2">
        <v>1815</v>
      </c>
      <c r="C18" s="5" t="s">
        <v>231</v>
      </c>
    </row>
    <row r="19" spans="1:3" ht="13.5" thickBot="1" x14ac:dyDescent="0.25">
      <c r="A19" s="14" t="s">
        <v>368</v>
      </c>
      <c r="B19" s="2">
        <v>1816</v>
      </c>
      <c r="C19" s="5" t="s">
        <v>232</v>
      </c>
    </row>
    <row r="20" spans="1:3" ht="13.5" thickBot="1" x14ac:dyDescent="0.25">
      <c r="A20" s="14" t="s">
        <v>369</v>
      </c>
      <c r="B20" s="2">
        <v>1817</v>
      </c>
      <c r="C20" s="5" t="s">
        <v>233</v>
      </c>
    </row>
    <row r="21" spans="1:3" ht="13.5" thickBot="1" x14ac:dyDescent="0.25">
      <c r="A21" s="16" t="s">
        <v>370</v>
      </c>
      <c r="B21" s="2">
        <v>1818</v>
      </c>
      <c r="C21" s="5" t="s">
        <v>234</v>
      </c>
    </row>
    <row r="22" spans="1:3" ht="13.5" thickBot="1" x14ac:dyDescent="0.25">
      <c r="A22" s="16" t="s">
        <v>371</v>
      </c>
      <c r="B22" s="2">
        <v>1819</v>
      </c>
      <c r="C22" s="5" t="s">
        <v>235</v>
      </c>
    </row>
    <row r="23" spans="1:3" ht="13.5" thickBot="1" x14ac:dyDescent="0.25">
      <c r="A23" s="14" t="s">
        <v>372</v>
      </c>
      <c r="B23" s="2">
        <v>1820</v>
      </c>
      <c r="C23" s="5" t="s">
        <v>236</v>
      </c>
    </row>
    <row r="24" spans="1:3" ht="13.5" thickBot="1" x14ac:dyDescent="0.25">
      <c r="A24" s="14" t="s">
        <v>373</v>
      </c>
      <c r="B24" s="2">
        <v>1821</v>
      </c>
      <c r="C24" s="5" t="s">
        <v>408</v>
      </c>
    </row>
    <row r="25" spans="1:3" ht="13.5" thickBot="1" x14ac:dyDescent="0.25">
      <c r="A25" s="14" t="s">
        <v>374</v>
      </c>
      <c r="B25" s="2">
        <v>1822</v>
      </c>
      <c r="C25" s="5" t="s">
        <v>237</v>
      </c>
    </row>
    <row r="26" spans="1:3" ht="13.5" thickBot="1" x14ac:dyDescent="0.25">
      <c r="A26" s="14" t="s">
        <v>375</v>
      </c>
      <c r="B26" s="2">
        <v>1823</v>
      </c>
      <c r="C26" s="5" t="s">
        <v>238</v>
      </c>
    </row>
    <row r="27" spans="1:3" ht="13.5" thickBot="1" x14ac:dyDescent="0.25">
      <c r="A27" s="14" t="s">
        <v>376</v>
      </c>
      <c r="B27" s="2">
        <v>1824</v>
      </c>
      <c r="C27" s="5" t="s">
        <v>239</v>
      </c>
    </row>
    <row r="28" spans="1:3" ht="13.5" thickBot="1" x14ac:dyDescent="0.25">
      <c r="A28" s="14" t="s">
        <v>377</v>
      </c>
      <c r="B28" s="2">
        <v>1825</v>
      </c>
      <c r="C28" s="5" t="s">
        <v>240</v>
      </c>
    </row>
    <row r="29" spans="1:3" ht="13.5" thickBot="1" x14ac:dyDescent="0.25">
      <c r="A29" s="14" t="s">
        <v>378</v>
      </c>
      <c r="B29" s="2">
        <v>1826</v>
      </c>
      <c r="C29" s="5" t="s">
        <v>241</v>
      </c>
    </row>
    <row r="30" spans="1:3" ht="13.5" thickBot="1" x14ac:dyDescent="0.25">
      <c r="A30" s="14" t="s">
        <v>379</v>
      </c>
      <c r="B30" s="2">
        <v>1827</v>
      </c>
      <c r="C30" s="5" t="s">
        <v>361</v>
      </c>
    </row>
    <row r="31" spans="1:3" ht="13.5" thickBot="1" x14ac:dyDescent="0.25">
      <c r="A31" s="14" t="s">
        <v>380</v>
      </c>
      <c r="B31" s="2">
        <v>1828</v>
      </c>
      <c r="C31" s="5" t="s">
        <v>406</v>
      </c>
    </row>
    <row r="32" spans="1:3" ht="13.5" thickBot="1" x14ac:dyDescent="0.25">
      <c r="A32" s="14" t="s">
        <v>381</v>
      </c>
      <c r="B32" s="2">
        <v>1829</v>
      </c>
      <c r="C32" s="5" t="s">
        <v>242</v>
      </c>
    </row>
    <row r="33" spans="1:3" ht="13.5" thickBot="1" x14ac:dyDescent="0.25">
      <c r="A33" s="14" t="s">
        <v>382</v>
      </c>
      <c r="B33" s="2">
        <v>1830</v>
      </c>
      <c r="C33" s="5" t="s">
        <v>408</v>
      </c>
    </row>
    <row r="34" spans="1:3" ht="13.5" thickBot="1" x14ac:dyDescent="0.25">
      <c r="A34" s="14" t="s">
        <v>383</v>
      </c>
      <c r="B34" s="2">
        <v>1831</v>
      </c>
      <c r="C34" s="5" t="s">
        <v>243</v>
      </c>
    </row>
    <row r="35" spans="1:3" ht="13.5" thickBot="1" x14ac:dyDescent="0.25">
      <c r="A35" s="14" t="s">
        <v>384</v>
      </c>
      <c r="B35" s="2">
        <v>1832</v>
      </c>
      <c r="C35" s="5" t="s">
        <v>244</v>
      </c>
    </row>
    <row r="36" spans="1:3" ht="13.5" thickBot="1" x14ac:dyDescent="0.25">
      <c r="A36" s="14" t="s">
        <v>385</v>
      </c>
      <c r="B36" s="2">
        <v>1833</v>
      </c>
      <c r="C36" s="5" t="s">
        <v>245</v>
      </c>
    </row>
  </sheetData>
  <phoneticPr fontId="11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0.7109375" customWidth="1"/>
  </cols>
  <sheetData>
    <row r="1" spans="1:3" ht="15.75" x14ac:dyDescent="0.25">
      <c r="A1" s="6" t="s">
        <v>198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4" t="s">
        <v>359</v>
      </c>
      <c r="B4" s="2">
        <v>1901</v>
      </c>
      <c r="C4" s="5" t="s">
        <v>138</v>
      </c>
    </row>
    <row r="5" spans="1:3" ht="13.5" thickBot="1" x14ac:dyDescent="0.25">
      <c r="A5" s="14" t="s">
        <v>16</v>
      </c>
      <c r="B5" s="2">
        <v>1902</v>
      </c>
      <c r="C5" s="5" t="s">
        <v>246</v>
      </c>
    </row>
    <row r="6" spans="1:3" ht="13.5" thickBot="1" x14ac:dyDescent="0.25">
      <c r="A6" s="14" t="s">
        <v>360</v>
      </c>
      <c r="B6" s="2">
        <v>1903</v>
      </c>
      <c r="C6" s="5" t="s">
        <v>247</v>
      </c>
    </row>
  </sheetData>
  <phoneticPr fontId="11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B9" sqref="B9"/>
    </sheetView>
  </sheetViews>
  <sheetFormatPr defaultRowHeight="12.75" x14ac:dyDescent="0.2"/>
  <cols>
    <col min="3" max="3" width="52.5703125" customWidth="1"/>
  </cols>
  <sheetData>
    <row r="1" spans="1:3" ht="15.75" x14ac:dyDescent="0.25">
      <c r="A1" s="6" t="s">
        <v>197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4" t="s">
        <v>359</v>
      </c>
      <c r="B4" s="2">
        <v>2001</v>
      </c>
      <c r="C4" s="5" t="s">
        <v>138</v>
      </c>
    </row>
    <row r="5" spans="1:3" ht="13.5" thickBot="1" x14ac:dyDescent="0.25">
      <c r="A5" s="14" t="s">
        <v>16</v>
      </c>
      <c r="B5" s="2">
        <v>2002</v>
      </c>
      <c r="C5" s="5" t="s">
        <v>246</v>
      </c>
    </row>
    <row r="6" spans="1:3" ht="13.5" thickBot="1" x14ac:dyDescent="0.25">
      <c r="A6" s="14" t="s">
        <v>360</v>
      </c>
      <c r="B6" s="2">
        <v>2003</v>
      </c>
      <c r="C6" s="5" t="s">
        <v>248</v>
      </c>
    </row>
    <row r="7" spans="1:3" ht="13.5" thickBot="1" x14ac:dyDescent="0.25">
      <c r="A7" s="14" t="s">
        <v>17</v>
      </c>
      <c r="B7" s="2">
        <v>2004</v>
      </c>
      <c r="C7" s="5" t="s">
        <v>249</v>
      </c>
    </row>
    <row r="8" spans="1:3" ht="13.5" thickBot="1" x14ac:dyDescent="0.25">
      <c r="A8" s="14" t="s">
        <v>18</v>
      </c>
      <c r="B8" s="2">
        <v>2005</v>
      </c>
      <c r="C8" s="5" t="s">
        <v>250</v>
      </c>
    </row>
  </sheetData>
  <phoneticPr fontId="11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10" sqref="B10"/>
    </sheetView>
  </sheetViews>
  <sheetFormatPr defaultRowHeight="12.75" x14ac:dyDescent="0.2"/>
  <cols>
    <col min="3" max="3" width="40.5703125" customWidth="1"/>
  </cols>
  <sheetData>
    <row r="1" spans="1:3" ht="15.75" x14ac:dyDescent="0.25">
      <c r="A1" s="6" t="s">
        <v>196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4" t="s">
        <v>359</v>
      </c>
      <c r="B4" s="2">
        <v>2101</v>
      </c>
      <c r="C4" s="5" t="s">
        <v>138</v>
      </c>
    </row>
    <row r="5" spans="1:3" ht="13.5" thickBot="1" x14ac:dyDescent="0.25">
      <c r="A5" s="14" t="s">
        <v>16</v>
      </c>
      <c r="B5" s="2">
        <v>2102</v>
      </c>
      <c r="C5" s="5" t="s">
        <v>251</v>
      </c>
    </row>
    <row r="6" spans="1:3" ht="13.5" thickBot="1" x14ac:dyDescent="0.25">
      <c r="A6" s="14" t="s">
        <v>360</v>
      </c>
      <c r="B6" s="2">
        <v>2103</v>
      </c>
      <c r="C6" s="5" t="s">
        <v>252</v>
      </c>
    </row>
    <row r="7" spans="1:3" ht="26.25" thickBot="1" x14ac:dyDescent="0.25">
      <c r="A7" s="14" t="s">
        <v>17</v>
      </c>
      <c r="B7" s="2">
        <v>2104</v>
      </c>
      <c r="C7" s="5" t="s">
        <v>248</v>
      </c>
    </row>
    <row r="8" spans="1:3" ht="13.5" thickBot="1" x14ac:dyDescent="0.25">
      <c r="A8" s="14" t="s">
        <v>18</v>
      </c>
      <c r="B8" s="2">
        <v>2105</v>
      </c>
      <c r="C8" s="5" t="s">
        <v>253</v>
      </c>
    </row>
    <row r="9" spans="1:3" ht="13.5" thickBot="1" x14ac:dyDescent="0.25">
      <c r="A9" s="14" t="s">
        <v>19</v>
      </c>
      <c r="B9" s="2">
        <v>2106</v>
      </c>
      <c r="C9" s="5" t="s">
        <v>250</v>
      </c>
    </row>
  </sheetData>
  <phoneticPr fontId="11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26.85546875" customWidth="1"/>
  </cols>
  <sheetData>
    <row r="1" spans="1:3" ht="15.75" x14ac:dyDescent="0.25">
      <c r="A1" s="6" t="s">
        <v>195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4" t="s">
        <v>359</v>
      </c>
      <c r="B4" s="2">
        <v>2201</v>
      </c>
      <c r="C4" s="5" t="s">
        <v>138</v>
      </c>
    </row>
    <row r="5" spans="1:3" ht="13.5" thickBot="1" x14ac:dyDescent="0.25">
      <c r="A5" s="14" t="s">
        <v>16</v>
      </c>
      <c r="B5" s="2">
        <v>2202</v>
      </c>
      <c r="C5" s="5" t="s">
        <v>246</v>
      </c>
    </row>
    <row r="6" spans="1:3" ht="13.5" thickBot="1" x14ac:dyDescent="0.25">
      <c r="A6" s="14" t="s">
        <v>360</v>
      </c>
      <c r="B6" s="2">
        <v>2203</v>
      </c>
      <c r="C6" s="5" t="s">
        <v>254</v>
      </c>
    </row>
  </sheetData>
  <phoneticPr fontId="11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194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4" t="s">
        <v>359</v>
      </c>
      <c r="B4" s="2">
        <v>2301</v>
      </c>
      <c r="C4" s="5" t="s">
        <v>138</v>
      </c>
    </row>
    <row r="5" spans="1:3" ht="13.5" thickBot="1" x14ac:dyDescent="0.25">
      <c r="A5" s="14" t="s">
        <v>16</v>
      </c>
      <c r="B5" s="2">
        <v>2302</v>
      </c>
      <c r="C5" s="5" t="s">
        <v>246</v>
      </c>
    </row>
    <row r="6" spans="1:3" ht="13.5" thickBot="1" x14ac:dyDescent="0.25">
      <c r="A6" s="14" t="s">
        <v>360</v>
      </c>
      <c r="B6" s="2">
        <v>2303</v>
      </c>
      <c r="C6" s="5" t="s">
        <v>254</v>
      </c>
    </row>
  </sheetData>
  <phoneticPr fontId="11" type="noConversion"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46.85546875" customWidth="1"/>
  </cols>
  <sheetData>
    <row r="1" spans="1:3" ht="15.75" x14ac:dyDescent="0.25">
      <c r="A1" s="6" t="s">
        <v>193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4" t="s">
        <v>359</v>
      </c>
      <c r="B4" s="2">
        <v>2401</v>
      </c>
      <c r="C4" s="5" t="s">
        <v>138</v>
      </c>
    </row>
    <row r="5" spans="1:3" ht="13.5" thickBot="1" x14ac:dyDescent="0.25">
      <c r="A5" s="14" t="s">
        <v>16</v>
      </c>
      <c r="B5" s="2">
        <v>2402</v>
      </c>
      <c r="C5" s="5" t="s">
        <v>246</v>
      </c>
    </row>
    <row r="6" spans="1:3" ht="13.5" thickBot="1" x14ac:dyDescent="0.25">
      <c r="A6" s="14" t="s">
        <v>360</v>
      </c>
      <c r="B6" s="2">
        <v>2403</v>
      </c>
      <c r="C6" s="5" t="s">
        <v>254</v>
      </c>
    </row>
  </sheetData>
  <phoneticPr fontId="11" type="noConversion"/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8" sqref="B8"/>
    </sheetView>
  </sheetViews>
  <sheetFormatPr defaultRowHeight="12.75" x14ac:dyDescent="0.2"/>
  <cols>
    <col min="3" max="3" width="31.5703125" customWidth="1"/>
  </cols>
  <sheetData>
    <row r="1" spans="1:3" ht="15.75" x14ac:dyDescent="0.25">
      <c r="A1" s="6" t="s">
        <v>192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4" t="s">
        <v>359</v>
      </c>
      <c r="B4" s="2">
        <v>2501</v>
      </c>
      <c r="C4" s="5" t="s">
        <v>138</v>
      </c>
    </row>
    <row r="5" spans="1:3" ht="13.5" thickBot="1" x14ac:dyDescent="0.25">
      <c r="A5" s="14" t="s">
        <v>16</v>
      </c>
      <c r="B5" s="2">
        <v>2502</v>
      </c>
      <c r="C5" s="5" t="s">
        <v>259</v>
      </c>
    </row>
    <row r="6" spans="1:3" ht="13.5" thickBot="1" x14ac:dyDescent="0.25">
      <c r="A6" s="14" t="s">
        <v>360</v>
      </c>
      <c r="B6" s="2">
        <v>2503</v>
      </c>
      <c r="C6" s="5" t="s">
        <v>260</v>
      </c>
    </row>
    <row r="7" spans="1:3" ht="13.5" thickBot="1" x14ac:dyDescent="0.25">
      <c r="A7" s="14" t="s">
        <v>17</v>
      </c>
      <c r="B7" s="2">
        <v>2504</v>
      </c>
      <c r="C7" s="5" t="s">
        <v>261</v>
      </c>
    </row>
  </sheetData>
  <phoneticPr fontId="11" type="noConversion"/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2.28515625" customWidth="1"/>
  </cols>
  <sheetData>
    <row r="1" spans="1:3" ht="15.75" x14ac:dyDescent="0.25">
      <c r="A1" s="6" t="s">
        <v>191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4" t="s">
        <v>359</v>
      </c>
      <c r="B4" s="2">
        <v>2601</v>
      </c>
      <c r="C4" s="5" t="s">
        <v>138</v>
      </c>
    </row>
    <row r="5" spans="1:3" ht="13.5" thickBot="1" x14ac:dyDescent="0.25">
      <c r="A5" s="14" t="s">
        <v>16</v>
      </c>
      <c r="B5" s="2">
        <v>2602</v>
      </c>
      <c r="C5" s="5" t="s">
        <v>257</v>
      </c>
    </row>
    <row r="6" spans="1:3" ht="13.5" thickBot="1" x14ac:dyDescent="0.25">
      <c r="A6" s="14" t="s">
        <v>360</v>
      </c>
      <c r="B6" s="2">
        <v>2603</v>
      </c>
      <c r="C6" s="5" t="s">
        <v>258</v>
      </c>
    </row>
  </sheetData>
  <phoneticPr fontId="11" type="noConversion"/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4.7109375" customWidth="1"/>
  </cols>
  <sheetData>
    <row r="1" spans="1:3" ht="15.75" x14ac:dyDescent="0.25">
      <c r="A1" s="6" t="s">
        <v>190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4" t="s">
        <v>359</v>
      </c>
      <c r="B4" s="2">
        <v>2701</v>
      </c>
      <c r="C4" s="5" t="s">
        <v>138</v>
      </c>
    </row>
    <row r="5" spans="1:3" ht="13.5" thickBot="1" x14ac:dyDescent="0.25">
      <c r="A5" s="14" t="s">
        <v>16</v>
      </c>
      <c r="B5" s="2">
        <v>2702</v>
      </c>
      <c r="C5" s="5" t="s">
        <v>255</v>
      </c>
    </row>
    <row r="6" spans="1:3" ht="13.5" thickBot="1" x14ac:dyDescent="0.25">
      <c r="A6" s="14" t="s">
        <v>360</v>
      </c>
      <c r="B6" s="2">
        <v>2703</v>
      </c>
      <c r="C6" s="5" t="s">
        <v>256</v>
      </c>
    </row>
  </sheetData>
  <phoneticPr fontId="1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workbookViewId="0">
      <selection activeCell="C9" sqref="C9"/>
    </sheetView>
  </sheetViews>
  <sheetFormatPr defaultRowHeight="12.75" x14ac:dyDescent="0.2"/>
  <cols>
    <col min="1" max="1" width="6.42578125" style="11" customWidth="1"/>
    <col min="2" max="2" width="9.140625" style="11"/>
    <col min="3" max="3" width="78.28515625" customWidth="1"/>
  </cols>
  <sheetData>
    <row r="1" spans="1:3" ht="15.75" x14ac:dyDescent="0.25">
      <c r="A1" s="13" t="s">
        <v>46</v>
      </c>
    </row>
    <row r="2" spans="1:3" ht="13.5" thickBot="1" x14ac:dyDescent="0.25"/>
    <row r="3" spans="1:3" ht="29.2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2" t="s">
        <v>363</v>
      </c>
      <c r="B4" s="3">
        <v>101</v>
      </c>
      <c r="C4" s="5" t="s">
        <v>49</v>
      </c>
    </row>
    <row r="5" spans="1:3" ht="13.5" thickBot="1" x14ac:dyDescent="0.25">
      <c r="A5" s="12" t="s">
        <v>16</v>
      </c>
      <c r="B5" s="3">
        <v>102</v>
      </c>
      <c r="C5" s="5" t="s">
        <v>50</v>
      </c>
    </row>
    <row r="6" spans="1:3" ht="13.5" thickBot="1" x14ac:dyDescent="0.25">
      <c r="A6" s="12" t="s">
        <v>360</v>
      </c>
      <c r="B6" s="3">
        <v>103</v>
      </c>
      <c r="C6" s="5" t="s">
        <v>51</v>
      </c>
    </row>
    <row r="7" spans="1:3" ht="13.5" thickBot="1" x14ac:dyDescent="0.25">
      <c r="A7" s="12" t="s">
        <v>17</v>
      </c>
      <c r="B7" s="3">
        <v>104</v>
      </c>
      <c r="C7" s="5" t="s">
        <v>52</v>
      </c>
    </row>
    <row r="8" spans="1:3" ht="13.5" thickBot="1" x14ac:dyDescent="0.25">
      <c r="A8" s="12" t="s">
        <v>18</v>
      </c>
      <c r="B8" s="3">
        <v>105</v>
      </c>
      <c r="C8" s="5" t="s">
        <v>53</v>
      </c>
    </row>
    <row r="9" spans="1:3" ht="13.5" thickBot="1" x14ac:dyDescent="0.25">
      <c r="A9" s="12" t="s">
        <v>19</v>
      </c>
      <c r="B9" s="3">
        <v>106</v>
      </c>
      <c r="C9" s="57" t="s">
        <v>54</v>
      </c>
    </row>
    <row r="10" spans="1:3" ht="13.5" thickBot="1" x14ac:dyDescent="0.25">
      <c r="A10" s="12" t="s">
        <v>20</v>
      </c>
      <c r="B10" s="3">
        <v>107</v>
      </c>
      <c r="C10" s="5" t="s">
        <v>55</v>
      </c>
    </row>
    <row r="11" spans="1:3" ht="13.5" thickBot="1" x14ac:dyDescent="0.25">
      <c r="A11" s="12" t="s">
        <v>21</v>
      </c>
      <c r="B11" s="3">
        <v>108</v>
      </c>
      <c r="C11" s="5" t="s">
        <v>56</v>
      </c>
    </row>
    <row r="12" spans="1:3" ht="13.5" thickBot="1" x14ac:dyDescent="0.25">
      <c r="A12" s="12" t="s">
        <v>22</v>
      </c>
      <c r="B12" s="3">
        <v>109</v>
      </c>
      <c r="C12" s="5" t="s">
        <v>57</v>
      </c>
    </row>
    <row r="13" spans="1:3" ht="13.5" thickBot="1" x14ac:dyDescent="0.25">
      <c r="A13" s="12" t="s">
        <v>23</v>
      </c>
      <c r="B13" s="3">
        <v>110</v>
      </c>
      <c r="C13" s="5" t="s">
        <v>58</v>
      </c>
    </row>
    <row r="14" spans="1:3" ht="13.5" thickBot="1" x14ac:dyDescent="0.25">
      <c r="A14" s="12" t="s">
        <v>24</v>
      </c>
      <c r="B14" s="3">
        <v>111</v>
      </c>
      <c r="C14" s="5" t="s">
        <v>59</v>
      </c>
    </row>
    <row r="15" spans="1:3" ht="26.25" thickBot="1" x14ac:dyDescent="0.25">
      <c r="A15" s="12" t="s">
        <v>364</v>
      </c>
      <c r="B15" s="3">
        <v>112</v>
      </c>
      <c r="C15" s="5" t="s">
        <v>60</v>
      </c>
    </row>
    <row r="16" spans="1:3" ht="13.5" thickBot="1" x14ac:dyDescent="0.25">
      <c r="A16" s="12" t="s">
        <v>365</v>
      </c>
      <c r="B16" s="3">
        <v>113</v>
      </c>
      <c r="C16" s="5" t="s">
        <v>61</v>
      </c>
    </row>
    <row r="17" spans="1:3" ht="13.5" thickBot="1" x14ac:dyDescent="0.25">
      <c r="A17" s="12" t="s">
        <v>366</v>
      </c>
      <c r="B17" s="3">
        <v>114</v>
      </c>
      <c r="C17" s="5" t="s">
        <v>62</v>
      </c>
    </row>
    <row r="18" spans="1:3" ht="13.5" thickBot="1" x14ac:dyDescent="0.25">
      <c r="A18" s="12" t="s">
        <v>367</v>
      </c>
      <c r="B18" s="3">
        <v>115</v>
      </c>
      <c r="C18" s="5" t="s">
        <v>63</v>
      </c>
    </row>
    <row r="19" spans="1:3" ht="26.25" thickBot="1" x14ac:dyDescent="0.25">
      <c r="A19" s="12" t="s">
        <v>368</v>
      </c>
      <c r="B19" s="3">
        <v>116</v>
      </c>
      <c r="C19" s="5" t="s">
        <v>64</v>
      </c>
    </row>
    <row r="20" spans="1:3" ht="13.5" thickBot="1" x14ac:dyDescent="0.25">
      <c r="A20" s="12" t="s">
        <v>369</v>
      </c>
      <c r="B20" s="3">
        <v>117</v>
      </c>
      <c r="C20" s="5" t="s">
        <v>65</v>
      </c>
    </row>
    <row r="21" spans="1:3" ht="13.5" thickBot="1" x14ac:dyDescent="0.25">
      <c r="A21" s="12" t="s">
        <v>370</v>
      </c>
      <c r="B21" s="3">
        <v>118</v>
      </c>
      <c r="C21" s="5" t="s">
        <v>66</v>
      </c>
    </row>
    <row r="22" spans="1:3" ht="13.5" thickBot="1" x14ac:dyDescent="0.25">
      <c r="A22" s="12" t="s">
        <v>371</v>
      </c>
      <c r="B22" s="3">
        <v>119</v>
      </c>
      <c r="C22" s="5" t="s">
        <v>67</v>
      </c>
    </row>
    <row r="23" spans="1:3" ht="13.5" thickBot="1" x14ac:dyDescent="0.25">
      <c r="A23" s="12" t="s">
        <v>372</v>
      </c>
      <c r="B23" s="3">
        <v>120</v>
      </c>
      <c r="C23" s="5" t="s">
        <v>68</v>
      </c>
    </row>
    <row r="24" spans="1:3" ht="13.5" thickBot="1" x14ac:dyDescent="0.25">
      <c r="A24" s="12" t="s">
        <v>373</v>
      </c>
      <c r="B24" s="3">
        <v>121</v>
      </c>
      <c r="C24" s="5" t="s">
        <v>69</v>
      </c>
    </row>
    <row r="25" spans="1:3" ht="13.5" thickBot="1" x14ac:dyDescent="0.25">
      <c r="A25" s="12" t="s">
        <v>374</v>
      </c>
      <c r="B25" s="3">
        <v>122</v>
      </c>
      <c r="C25" s="5" t="s">
        <v>70</v>
      </c>
    </row>
    <row r="26" spans="1:3" ht="13.5" thickBot="1" x14ac:dyDescent="0.25">
      <c r="A26" s="12" t="s">
        <v>375</v>
      </c>
      <c r="B26" s="3">
        <v>123</v>
      </c>
      <c r="C26" s="5" t="s">
        <v>71</v>
      </c>
    </row>
    <row r="27" spans="1:3" ht="13.5" thickBot="1" x14ac:dyDescent="0.25">
      <c r="A27" s="12" t="s">
        <v>376</v>
      </c>
      <c r="B27" s="3">
        <v>124</v>
      </c>
      <c r="C27" s="5" t="s">
        <v>72</v>
      </c>
    </row>
    <row r="28" spans="1:3" ht="13.5" thickBot="1" x14ac:dyDescent="0.25">
      <c r="A28" s="12" t="s">
        <v>377</v>
      </c>
      <c r="B28" s="3">
        <v>125</v>
      </c>
      <c r="C28" s="5" t="s">
        <v>73</v>
      </c>
    </row>
    <row r="29" spans="1:3" ht="13.5" thickBot="1" x14ac:dyDescent="0.25">
      <c r="A29" s="12" t="s">
        <v>378</v>
      </c>
      <c r="B29" s="3">
        <v>126</v>
      </c>
      <c r="C29" s="5" t="s">
        <v>74</v>
      </c>
    </row>
    <row r="30" spans="1:3" ht="13.5" thickBot="1" x14ac:dyDescent="0.25">
      <c r="A30" s="12" t="s">
        <v>379</v>
      </c>
      <c r="B30" s="3">
        <v>127</v>
      </c>
      <c r="C30" s="5" t="s">
        <v>75</v>
      </c>
    </row>
    <row r="31" spans="1:3" ht="13.5" thickBot="1" x14ac:dyDescent="0.25">
      <c r="A31" s="12" t="s">
        <v>380</v>
      </c>
      <c r="B31" s="3">
        <v>128</v>
      </c>
      <c r="C31" s="5" t="s">
        <v>76</v>
      </c>
    </row>
    <row r="32" spans="1:3" ht="13.5" thickBot="1" x14ac:dyDescent="0.25">
      <c r="A32" s="12" t="s">
        <v>381</v>
      </c>
      <c r="B32" s="3">
        <v>129</v>
      </c>
      <c r="C32" s="5" t="s">
        <v>77</v>
      </c>
    </row>
    <row r="33" spans="1:3" ht="13.5" thickBot="1" x14ac:dyDescent="0.25">
      <c r="A33" s="12" t="s">
        <v>382</v>
      </c>
      <c r="B33" s="3">
        <v>130</v>
      </c>
      <c r="C33" s="5" t="s">
        <v>78</v>
      </c>
    </row>
    <row r="34" spans="1:3" ht="13.5" thickBot="1" x14ac:dyDescent="0.25">
      <c r="A34" s="12" t="s">
        <v>383</v>
      </c>
      <c r="B34" s="3">
        <v>131</v>
      </c>
      <c r="C34" s="5" t="s">
        <v>79</v>
      </c>
    </row>
    <row r="35" spans="1:3" ht="13.5" thickBot="1" x14ac:dyDescent="0.25">
      <c r="A35" s="12" t="s">
        <v>384</v>
      </c>
      <c r="B35" s="3">
        <v>132</v>
      </c>
      <c r="C35" s="5" t="s">
        <v>80</v>
      </c>
    </row>
    <row r="36" spans="1:3" ht="13.5" thickBot="1" x14ac:dyDescent="0.25">
      <c r="A36" s="12" t="s">
        <v>385</v>
      </c>
      <c r="B36" s="3">
        <v>133</v>
      </c>
      <c r="C36" s="5" t="s">
        <v>81</v>
      </c>
    </row>
    <row r="37" spans="1:3" ht="13.5" thickBot="1" x14ac:dyDescent="0.25">
      <c r="A37" s="12" t="s">
        <v>386</v>
      </c>
      <c r="B37" s="3">
        <v>134</v>
      </c>
      <c r="C37" s="5" t="s">
        <v>82</v>
      </c>
    </row>
    <row r="38" spans="1:3" ht="13.5" thickBot="1" x14ac:dyDescent="0.25">
      <c r="A38" s="12" t="s">
        <v>387</v>
      </c>
      <c r="B38" s="3">
        <v>135</v>
      </c>
      <c r="C38" s="5" t="s">
        <v>83</v>
      </c>
    </row>
    <row r="39" spans="1:3" ht="26.25" thickBot="1" x14ac:dyDescent="0.25">
      <c r="A39" s="12" t="s">
        <v>388</v>
      </c>
      <c r="B39" s="3">
        <v>136</v>
      </c>
      <c r="C39" s="5" t="s">
        <v>84</v>
      </c>
    </row>
    <row r="40" spans="1:3" ht="13.5" thickBot="1" x14ac:dyDescent="0.25">
      <c r="A40" s="12" t="s">
        <v>389</v>
      </c>
      <c r="B40" s="3">
        <v>137</v>
      </c>
      <c r="C40" s="5" t="s">
        <v>85</v>
      </c>
    </row>
    <row r="41" spans="1:3" ht="13.5" thickBot="1" x14ac:dyDescent="0.25">
      <c r="A41" s="12" t="s">
        <v>390</v>
      </c>
      <c r="B41" s="3">
        <v>138</v>
      </c>
      <c r="C41" s="5" t="s">
        <v>86</v>
      </c>
    </row>
    <row r="42" spans="1:3" ht="13.5" thickBot="1" x14ac:dyDescent="0.25">
      <c r="A42" s="12" t="s">
        <v>391</v>
      </c>
      <c r="B42" s="3">
        <v>139</v>
      </c>
      <c r="C42" s="5" t="s">
        <v>87</v>
      </c>
    </row>
    <row r="43" spans="1:3" ht="13.5" thickBot="1" x14ac:dyDescent="0.25">
      <c r="A43" s="12" t="s">
        <v>392</v>
      </c>
      <c r="B43" s="3">
        <v>140</v>
      </c>
      <c r="C43" s="5" t="s">
        <v>88</v>
      </c>
    </row>
    <row r="44" spans="1:3" ht="13.5" thickBot="1" x14ac:dyDescent="0.25">
      <c r="A44" s="12" t="s">
        <v>393</v>
      </c>
      <c r="B44" s="3">
        <v>141</v>
      </c>
      <c r="C44" s="5" t="s">
        <v>89</v>
      </c>
    </row>
    <row r="45" spans="1:3" ht="13.5" thickBot="1" x14ac:dyDescent="0.25">
      <c r="A45" s="12" t="s">
        <v>395</v>
      </c>
      <c r="B45" s="3">
        <v>142</v>
      </c>
      <c r="C45" s="5" t="s">
        <v>90</v>
      </c>
    </row>
    <row r="46" spans="1:3" ht="13.5" thickBot="1" x14ac:dyDescent="0.25">
      <c r="A46" s="12" t="s">
        <v>394</v>
      </c>
      <c r="B46" s="3">
        <v>143</v>
      </c>
      <c r="C46" s="5" t="s">
        <v>91</v>
      </c>
    </row>
    <row r="47" spans="1:3" ht="13.5" thickBot="1" x14ac:dyDescent="0.25">
      <c r="A47" s="12" t="s">
        <v>396</v>
      </c>
      <c r="B47" s="3">
        <v>144</v>
      </c>
      <c r="C47" s="5" t="s">
        <v>92</v>
      </c>
    </row>
    <row r="48" spans="1:3" ht="26.25" thickBot="1" x14ac:dyDescent="0.25">
      <c r="A48" s="12" t="s">
        <v>397</v>
      </c>
      <c r="B48" s="3">
        <v>145</v>
      </c>
      <c r="C48" s="5" t="s">
        <v>94</v>
      </c>
    </row>
    <row r="49" spans="1:3" ht="13.5" thickBot="1" x14ac:dyDescent="0.25">
      <c r="A49" s="12" t="s">
        <v>398</v>
      </c>
      <c r="B49" s="3">
        <v>146</v>
      </c>
      <c r="C49" s="5" t="s">
        <v>95</v>
      </c>
    </row>
    <row r="50" spans="1:3" ht="13.5" thickBot="1" x14ac:dyDescent="0.25">
      <c r="A50" s="12" t="s">
        <v>399</v>
      </c>
      <c r="B50" s="3">
        <v>147</v>
      </c>
      <c r="C50" s="5" t="s">
        <v>96</v>
      </c>
    </row>
    <row r="51" spans="1:3" ht="13.5" thickBot="1" x14ac:dyDescent="0.25">
      <c r="A51" s="12" t="s">
        <v>400</v>
      </c>
      <c r="B51" s="3">
        <v>148</v>
      </c>
      <c r="C51" s="5" t="s">
        <v>97</v>
      </c>
    </row>
    <row r="52" spans="1:3" ht="13.5" thickBot="1" x14ac:dyDescent="0.25">
      <c r="A52" s="12" t="s">
        <v>25</v>
      </c>
      <c r="B52" s="3">
        <v>149</v>
      </c>
      <c r="C52" s="5" t="s">
        <v>98</v>
      </c>
    </row>
    <row r="53" spans="1:3" ht="13.5" thickBot="1" x14ac:dyDescent="0.25">
      <c r="A53" s="12" t="s">
        <v>401</v>
      </c>
      <c r="B53" s="3">
        <v>150</v>
      </c>
      <c r="C53" s="5" t="s">
        <v>99</v>
      </c>
    </row>
    <row r="54" spans="1:3" ht="13.5" thickBot="1" x14ac:dyDescent="0.25">
      <c r="A54" s="12" t="s">
        <v>402</v>
      </c>
      <c r="B54" s="3">
        <v>151</v>
      </c>
      <c r="C54" s="5" t="s">
        <v>100</v>
      </c>
    </row>
    <row r="55" spans="1:3" ht="13.5" thickBot="1" x14ac:dyDescent="0.25">
      <c r="A55" s="12" t="s">
        <v>403</v>
      </c>
      <c r="B55" s="3">
        <v>152</v>
      </c>
      <c r="C55" s="5" t="s">
        <v>101</v>
      </c>
    </row>
    <row r="56" spans="1:3" ht="13.5" thickBot="1" x14ac:dyDescent="0.25">
      <c r="A56" s="12" t="s">
        <v>404</v>
      </c>
      <c r="B56" s="3">
        <v>153</v>
      </c>
      <c r="C56" s="5" t="s">
        <v>102</v>
      </c>
    </row>
    <row r="57" spans="1:3" ht="13.5" thickBot="1" x14ac:dyDescent="0.25">
      <c r="A57" s="12" t="s">
        <v>405</v>
      </c>
      <c r="B57" s="3">
        <v>154</v>
      </c>
      <c r="C57" s="5" t="s">
        <v>103</v>
      </c>
    </row>
  </sheetData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B19" sqref="B19"/>
    </sheetView>
  </sheetViews>
  <sheetFormatPr defaultRowHeight="12.75" x14ac:dyDescent="0.2"/>
  <cols>
    <col min="3" max="3" width="72.5703125" customWidth="1"/>
  </cols>
  <sheetData>
    <row r="1" spans="1:3" ht="15.75" x14ac:dyDescent="0.25">
      <c r="A1" s="6" t="s">
        <v>189</v>
      </c>
    </row>
    <row r="2" spans="1:3" ht="16.5" thickBot="1" x14ac:dyDescent="0.3">
      <c r="A2" s="6"/>
    </row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26.25" thickBot="1" x14ac:dyDescent="0.25">
      <c r="A4" s="14" t="s">
        <v>359</v>
      </c>
      <c r="B4" s="2">
        <v>2801</v>
      </c>
      <c r="C4" s="2" t="s">
        <v>262</v>
      </c>
    </row>
    <row r="5" spans="1:3" ht="26.25" thickBot="1" x14ac:dyDescent="0.25">
      <c r="A5" s="14" t="s">
        <v>16</v>
      </c>
      <c r="B5" s="2">
        <v>2802</v>
      </c>
      <c r="C5" s="2" t="s">
        <v>263</v>
      </c>
    </row>
    <row r="6" spans="1:3" ht="13.5" thickBot="1" x14ac:dyDescent="0.25">
      <c r="A6" s="14" t="s">
        <v>360</v>
      </c>
      <c r="B6" s="2">
        <v>2803</v>
      </c>
      <c r="C6" s="2" t="s">
        <v>264</v>
      </c>
    </row>
    <row r="7" spans="1:3" ht="13.5" thickBot="1" x14ac:dyDescent="0.25">
      <c r="A7" s="14" t="s">
        <v>17</v>
      </c>
      <c r="B7" s="2">
        <v>2804</v>
      </c>
      <c r="C7" s="2" t="s">
        <v>265</v>
      </c>
    </row>
    <row r="8" spans="1:3" ht="13.5" thickBot="1" x14ac:dyDescent="0.25">
      <c r="A8" s="14" t="s">
        <v>18</v>
      </c>
      <c r="B8" s="2">
        <v>2805</v>
      </c>
      <c r="C8" s="2" t="s">
        <v>266</v>
      </c>
    </row>
    <row r="9" spans="1:3" ht="13.5" thickBot="1" x14ac:dyDescent="0.25">
      <c r="A9" s="14" t="s">
        <v>19</v>
      </c>
      <c r="B9" s="2">
        <v>2806</v>
      </c>
      <c r="C9" s="2" t="s">
        <v>267</v>
      </c>
    </row>
    <row r="10" spans="1:3" ht="13.5" thickBot="1" x14ac:dyDescent="0.25">
      <c r="A10" s="14" t="s">
        <v>20</v>
      </c>
      <c r="B10" s="2">
        <v>2807</v>
      </c>
      <c r="C10" s="2" t="s">
        <v>268</v>
      </c>
    </row>
    <row r="11" spans="1:3" ht="13.5" thickBot="1" x14ac:dyDescent="0.25">
      <c r="A11" s="14" t="s">
        <v>21</v>
      </c>
      <c r="B11" s="2">
        <v>2808</v>
      </c>
      <c r="C11" s="2" t="s">
        <v>269</v>
      </c>
    </row>
    <row r="12" spans="1:3" ht="13.5" thickBot="1" x14ac:dyDescent="0.25">
      <c r="A12" s="14" t="s">
        <v>22</v>
      </c>
      <c r="B12" s="2">
        <v>2809</v>
      </c>
      <c r="C12" s="2" t="s">
        <v>270</v>
      </c>
    </row>
    <row r="13" spans="1:3" ht="13.5" thickBot="1" x14ac:dyDescent="0.25">
      <c r="A13" s="14" t="s">
        <v>23</v>
      </c>
      <c r="B13" s="2">
        <v>2810</v>
      </c>
      <c r="C13" s="2" t="s">
        <v>271</v>
      </c>
    </row>
    <row r="14" spans="1:3" ht="13.5" thickBot="1" x14ac:dyDescent="0.25">
      <c r="A14" s="14" t="s">
        <v>24</v>
      </c>
      <c r="B14" s="2">
        <v>2811</v>
      </c>
      <c r="C14" s="2" t="s">
        <v>272</v>
      </c>
    </row>
    <row r="15" spans="1:3" ht="13.5" thickBot="1" x14ac:dyDescent="0.25">
      <c r="A15" s="14" t="s">
        <v>364</v>
      </c>
      <c r="B15" s="2">
        <v>2812</v>
      </c>
      <c r="C15" s="2" t="s">
        <v>273</v>
      </c>
    </row>
    <row r="16" spans="1:3" ht="13.5" thickBot="1" x14ac:dyDescent="0.25">
      <c r="A16" s="14" t="s">
        <v>365</v>
      </c>
      <c r="B16" s="2">
        <v>2813</v>
      </c>
      <c r="C16" s="2" t="s">
        <v>274</v>
      </c>
    </row>
    <row r="17" spans="1:3" ht="13.5" thickBot="1" x14ac:dyDescent="0.25">
      <c r="A17" s="14" t="s">
        <v>366</v>
      </c>
      <c r="B17" s="2">
        <v>2814</v>
      </c>
      <c r="C17" s="2" t="s">
        <v>275</v>
      </c>
    </row>
    <row r="18" spans="1:3" ht="13.5" thickBot="1" x14ac:dyDescent="0.25">
      <c r="A18" s="14" t="s">
        <v>367</v>
      </c>
      <c r="B18" s="2">
        <v>2815</v>
      </c>
      <c r="C18" s="2" t="s">
        <v>276</v>
      </c>
    </row>
  </sheetData>
  <phoneticPr fontId="11" type="noConversion"/>
  <pageMargins left="0.75" right="0.75" top="1" bottom="1" header="0.5" footer="0.5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B33" sqref="B33"/>
    </sheetView>
  </sheetViews>
  <sheetFormatPr defaultRowHeight="12.75" x14ac:dyDescent="0.2"/>
  <cols>
    <col min="3" max="3" width="74.42578125" customWidth="1"/>
  </cols>
  <sheetData>
    <row r="1" spans="1:3" ht="15.75" x14ac:dyDescent="0.25">
      <c r="A1" s="6" t="s">
        <v>188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4" t="s">
        <v>359</v>
      </c>
      <c r="B4" s="2">
        <v>2901</v>
      </c>
      <c r="C4" s="5" t="s">
        <v>277</v>
      </c>
    </row>
    <row r="5" spans="1:3" ht="13.5" thickBot="1" x14ac:dyDescent="0.25">
      <c r="A5" s="14" t="s">
        <v>16</v>
      </c>
      <c r="B5" s="2">
        <v>2902</v>
      </c>
      <c r="C5" s="5" t="s">
        <v>278</v>
      </c>
    </row>
    <row r="6" spans="1:3" ht="13.5" thickBot="1" x14ac:dyDescent="0.25">
      <c r="A6" s="14" t="s">
        <v>360</v>
      </c>
      <c r="B6" s="2">
        <v>2903</v>
      </c>
      <c r="C6" s="5" t="s">
        <v>279</v>
      </c>
    </row>
    <row r="7" spans="1:3" ht="13.5" thickBot="1" x14ac:dyDescent="0.25">
      <c r="A7" s="14" t="s">
        <v>17</v>
      </c>
      <c r="B7" s="2">
        <v>2904</v>
      </c>
      <c r="C7" s="5" t="s">
        <v>280</v>
      </c>
    </row>
    <row r="8" spans="1:3" ht="13.5" thickBot="1" x14ac:dyDescent="0.25">
      <c r="A8" s="14" t="s">
        <v>18</v>
      </c>
      <c r="B8" s="2">
        <v>2905</v>
      </c>
      <c r="C8" s="5" t="s">
        <v>281</v>
      </c>
    </row>
    <row r="9" spans="1:3" ht="13.5" thickBot="1" x14ac:dyDescent="0.25">
      <c r="A9" s="14" t="s">
        <v>19</v>
      </c>
      <c r="B9" s="2">
        <v>2906</v>
      </c>
      <c r="C9" s="5" t="s">
        <v>282</v>
      </c>
    </row>
    <row r="10" spans="1:3" ht="13.5" thickBot="1" x14ac:dyDescent="0.25">
      <c r="A10" s="14" t="s">
        <v>20</v>
      </c>
      <c r="B10" s="2">
        <v>2907</v>
      </c>
      <c r="C10" s="5" t="s">
        <v>283</v>
      </c>
    </row>
    <row r="11" spans="1:3" ht="13.5" thickBot="1" x14ac:dyDescent="0.25">
      <c r="A11" s="14" t="s">
        <v>21</v>
      </c>
      <c r="B11" s="2">
        <v>2908</v>
      </c>
      <c r="C11" s="5" t="s">
        <v>284</v>
      </c>
    </row>
    <row r="12" spans="1:3" ht="13.5" thickBot="1" x14ac:dyDescent="0.25">
      <c r="A12" s="14" t="s">
        <v>22</v>
      </c>
      <c r="B12" s="2">
        <v>2909</v>
      </c>
      <c r="C12" s="5" t="s">
        <v>285</v>
      </c>
    </row>
    <row r="13" spans="1:3" ht="13.5" thickBot="1" x14ac:dyDescent="0.25">
      <c r="A13" s="14" t="s">
        <v>23</v>
      </c>
      <c r="B13" s="2">
        <v>2910</v>
      </c>
      <c r="C13" s="5" t="s">
        <v>286</v>
      </c>
    </row>
    <row r="14" spans="1:3" ht="13.5" thickBot="1" x14ac:dyDescent="0.25">
      <c r="A14" s="14" t="s">
        <v>24</v>
      </c>
      <c r="B14" s="2">
        <v>2911</v>
      </c>
      <c r="C14" s="5" t="s">
        <v>287</v>
      </c>
    </row>
    <row r="15" spans="1:3" ht="13.5" thickBot="1" x14ac:dyDescent="0.25">
      <c r="A15" s="14" t="s">
        <v>364</v>
      </c>
      <c r="B15" s="2">
        <v>2912</v>
      </c>
      <c r="C15" s="5" t="s">
        <v>288</v>
      </c>
    </row>
    <row r="16" spans="1:3" ht="13.5" thickBot="1" x14ac:dyDescent="0.25">
      <c r="A16" s="14" t="s">
        <v>365</v>
      </c>
      <c r="B16" s="2">
        <v>2913</v>
      </c>
      <c r="C16" s="5" t="s">
        <v>289</v>
      </c>
    </row>
    <row r="17" spans="1:3" ht="13.5" thickBot="1" x14ac:dyDescent="0.25">
      <c r="A17" s="14" t="s">
        <v>366</v>
      </c>
      <c r="B17" s="2">
        <v>2914</v>
      </c>
      <c r="C17" s="5" t="s">
        <v>290</v>
      </c>
    </row>
    <row r="18" spans="1:3" ht="13.5" thickBot="1" x14ac:dyDescent="0.25">
      <c r="A18" s="14" t="s">
        <v>367</v>
      </c>
      <c r="B18" s="2">
        <v>2915</v>
      </c>
      <c r="C18" s="5" t="s">
        <v>291</v>
      </c>
    </row>
    <row r="19" spans="1:3" ht="13.5" thickBot="1" x14ac:dyDescent="0.25">
      <c r="A19" s="14" t="s">
        <v>368</v>
      </c>
      <c r="B19" s="2">
        <v>2916</v>
      </c>
      <c r="C19" s="5" t="s">
        <v>292</v>
      </c>
    </row>
    <row r="20" spans="1:3" ht="13.5" thickBot="1" x14ac:dyDescent="0.25">
      <c r="A20" s="14" t="s">
        <v>369</v>
      </c>
      <c r="B20" s="2">
        <v>2917</v>
      </c>
      <c r="C20" s="5" t="s">
        <v>293</v>
      </c>
    </row>
    <row r="21" spans="1:3" ht="13.5" thickBot="1" x14ac:dyDescent="0.25">
      <c r="A21" s="14" t="s">
        <v>370</v>
      </c>
      <c r="B21" s="2">
        <v>2918</v>
      </c>
      <c r="C21" s="5" t="s">
        <v>294</v>
      </c>
    </row>
    <row r="22" spans="1:3" ht="13.5" thickBot="1" x14ac:dyDescent="0.25">
      <c r="A22" s="14" t="s">
        <v>371</v>
      </c>
      <c r="B22" s="2">
        <v>2919</v>
      </c>
      <c r="C22" s="5" t="s">
        <v>295</v>
      </c>
    </row>
    <row r="23" spans="1:3" ht="13.5" thickBot="1" x14ac:dyDescent="0.25">
      <c r="A23" s="14" t="s">
        <v>372</v>
      </c>
      <c r="B23" s="2">
        <v>2920</v>
      </c>
      <c r="C23" s="5" t="s">
        <v>296</v>
      </c>
    </row>
    <row r="24" spans="1:3" ht="13.5" thickBot="1" x14ac:dyDescent="0.25">
      <c r="A24" s="14" t="s">
        <v>373</v>
      </c>
      <c r="B24" s="2">
        <v>2921</v>
      </c>
      <c r="C24" s="5" t="s">
        <v>297</v>
      </c>
    </row>
    <row r="25" spans="1:3" ht="13.5" thickBot="1" x14ac:dyDescent="0.25">
      <c r="A25" s="14" t="s">
        <v>374</v>
      </c>
      <c r="B25" s="2">
        <v>2922</v>
      </c>
      <c r="C25" s="5" t="s">
        <v>298</v>
      </c>
    </row>
    <row r="26" spans="1:3" ht="13.5" thickBot="1" x14ac:dyDescent="0.25">
      <c r="A26" s="14" t="s">
        <v>375</v>
      </c>
      <c r="B26" s="2">
        <v>2923</v>
      </c>
      <c r="C26" s="5" t="s">
        <v>299</v>
      </c>
    </row>
    <row r="27" spans="1:3" ht="13.5" thickBot="1" x14ac:dyDescent="0.25">
      <c r="A27" s="14" t="s">
        <v>376</v>
      </c>
      <c r="B27" s="2">
        <v>2924</v>
      </c>
      <c r="C27" s="5" t="s">
        <v>300</v>
      </c>
    </row>
    <row r="28" spans="1:3" ht="13.5" thickBot="1" x14ac:dyDescent="0.25">
      <c r="A28" s="14" t="s">
        <v>377</v>
      </c>
      <c r="B28" s="2">
        <v>2925</v>
      </c>
      <c r="C28" s="5" t="s">
        <v>301</v>
      </c>
    </row>
    <row r="29" spans="1:3" ht="13.5" thickBot="1" x14ac:dyDescent="0.25">
      <c r="A29" s="14" t="s">
        <v>378</v>
      </c>
      <c r="B29" s="2">
        <v>2926</v>
      </c>
      <c r="C29" s="5" t="s">
        <v>302</v>
      </c>
    </row>
    <row r="30" spans="1:3" ht="13.5" thickBot="1" x14ac:dyDescent="0.25">
      <c r="A30" s="14" t="s">
        <v>379</v>
      </c>
      <c r="B30" s="2">
        <v>2927</v>
      </c>
      <c r="C30" s="5" t="s">
        <v>303</v>
      </c>
    </row>
    <row r="31" spans="1:3" ht="13.5" thickBot="1" x14ac:dyDescent="0.25">
      <c r="A31" s="14" t="s">
        <v>380</v>
      </c>
      <c r="B31" s="2">
        <v>2928</v>
      </c>
      <c r="C31" s="5" t="s">
        <v>304</v>
      </c>
    </row>
    <row r="32" spans="1:3" ht="13.5" thickBot="1" x14ac:dyDescent="0.25">
      <c r="A32" s="14" t="s">
        <v>381</v>
      </c>
      <c r="B32" s="2">
        <v>2929</v>
      </c>
      <c r="C32" s="5" t="s">
        <v>305</v>
      </c>
    </row>
  </sheetData>
  <phoneticPr fontId="11" type="noConversion"/>
  <pageMargins left="0.75" right="0.75" top="1" bottom="1" header="0.5" footer="0.5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C7" sqref="C7"/>
    </sheetView>
  </sheetViews>
  <sheetFormatPr defaultRowHeight="12.75" x14ac:dyDescent="0.2"/>
  <cols>
    <col min="3" max="3" width="42.85546875" customWidth="1"/>
  </cols>
  <sheetData>
    <row r="1" spans="1:3" ht="15.75" x14ac:dyDescent="0.25">
      <c r="A1" s="6" t="s">
        <v>187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4" t="s">
        <v>359</v>
      </c>
      <c r="B4" s="2">
        <v>3001</v>
      </c>
      <c r="C4" s="5" t="s">
        <v>306</v>
      </c>
    </row>
    <row r="5" spans="1:3" ht="13.5" thickBot="1" x14ac:dyDescent="0.25">
      <c r="A5" s="14" t="s">
        <v>16</v>
      </c>
      <c r="B5" s="2">
        <v>3002</v>
      </c>
      <c r="C5" s="5" t="s">
        <v>307</v>
      </c>
    </row>
    <row r="6" spans="1:3" ht="26.25" thickBot="1" x14ac:dyDescent="0.25">
      <c r="A6" s="14" t="s">
        <v>360</v>
      </c>
      <c r="B6" s="2">
        <v>3003</v>
      </c>
      <c r="C6" s="5" t="s">
        <v>26</v>
      </c>
    </row>
  </sheetData>
  <phoneticPr fontId="11" type="noConversion"/>
  <pageMargins left="0.75" right="0.75" top="1" bottom="1" header="0.5" footer="0.5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5" sqref="B4:B5"/>
    </sheetView>
  </sheetViews>
  <sheetFormatPr defaultRowHeight="12.75" x14ac:dyDescent="0.2"/>
  <cols>
    <col min="1" max="1" width="7.7109375" customWidth="1"/>
    <col min="3" max="3" width="41.85546875" customWidth="1"/>
  </cols>
  <sheetData>
    <row r="1" spans="1:3" ht="15.75" x14ac:dyDescent="0.25">
      <c r="A1" s="6" t="s">
        <v>105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" t="s">
        <v>359</v>
      </c>
      <c r="B4" s="41" t="s">
        <v>318</v>
      </c>
      <c r="C4" s="5" t="s">
        <v>106</v>
      </c>
    </row>
    <row r="5" spans="1:3" ht="13.5" thickBot="1" x14ac:dyDescent="0.25">
      <c r="A5" s="1" t="s">
        <v>16</v>
      </c>
      <c r="B5" s="41" t="s">
        <v>317</v>
      </c>
      <c r="C5" s="5" t="s">
        <v>107</v>
      </c>
    </row>
  </sheetData>
  <phoneticPr fontId="11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4" sqref="B4:B7"/>
    </sheetView>
  </sheetViews>
  <sheetFormatPr defaultRowHeight="12.75" x14ac:dyDescent="0.2"/>
  <cols>
    <col min="3" max="3" width="50.5703125" customWidth="1"/>
  </cols>
  <sheetData>
    <row r="1" spans="1:3" ht="15.75" x14ac:dyDescent="0.25">
      <c r="A1" s="6" t="s">
        <v>211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" t="s">
        <v>359</v>
      </c>
      <c r="B4" s="41" t="s">
        <v>313</v>
      </c>
      <c r="C4" s="5" t="s">
        <v>108</v>
      </c>
    </row>
    <row r="5" spans="1:3" ht="13.5" thickBot="1" x14ac:dyDescent="0.25">
      <c r="A5" s="1" t="s">
        <v>16</v>
      </c>
      <c r="B5" s="41" t="s">
        <v>314</v>
      </c>
      <c r="C5" s="5" t="s">
        <v>109</v>
      </c>
    </row>
    <row r="6" spans="1:3" ht="13.5" thickBot="1" x14ac:dyDescent="0.25">
      <c r="A6" s="1" t="s">
        <v>360</v>
      </c>
      <c r="B6" s="41" t="s">
        <v>315</v>
      </c>
      <c r="C6" s="5" t="s">
        <v>110</v>
      </c>
    </row>
    <row r="7" spans="1:3" ht="13.5" thickBot="1" x14ac:dyDescent="0.25">
      <c r="A7" s="1" t="s">
        <v>17</v>
      </c>
      <c r="B7" s="41" t="s">
        <v>316</v>
      </c>
      <c r="C7" s="5" t="s">
        <v>111</v>
      </c>
    </row>
  </sheetData>
  <phoneticPr fontId="11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68.42578125" customWidth="1"/>
  </cols>
  <sheetData>
    <row r="1" spans="1:3" ht="15.75" x14ac:dyDescent="0.25">
      <c r="A1" s="6" t="s">
        <v>210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" t="s">
        <v>359</v>
      </c>
      <c r="B4" s="2">
        <v>401</v>
      </c>
      <c r="C4" s="5" t="s">
        <v>112</v>
      </c>
    </row>
    <row r="5" spans="1:3" ht="13.5" thickBot="1" x14ac:dyDescent="0.25">
      <c r="A5" s="1" t="s">
        <v>16</v>
      </c>
      <c r="B5" s="2">
        <v>402</v>
      </c>
      <c r="C5" s="5" t="s">
        <v>113</v>
      </c>
    </row>
    <row r="6" spans="1:3" ht="13.5" thickBot="1" x14ac:dyDescent="0.25">
      <c r="A6" s="1" t="s">
        <v>360</v>
      </c>
      <c r="B6" s="2">
        <v>403</v>
      </c>
      <c r="C6" s="5" t="s">
        <v>114</v>
      </c>
    </row>
  </sheetData>
  <phoneticPr fontId="11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77.140625" customWidth="1"/>
  </cols>
  <sheetData>
    <row r="1" spans="1:3" ht="15.75" x14ac:dyDescent="0.25">
      <c r="A1" s="6" t="s">
        <v>209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4" t="s">
        <v>359</v>
      </c>
      <c r="B4" s="2">
        <v>501</v>
      </c>
      <c r="C4" s="5" t="s">
        <v>115</v>
      </c>
    </row>
    <row r="5" spans="1:3" ht="13.5" thickBot="1" x14ac:dyDescent="0.25">
      <c r="A5" s="14" t="s">
        <v>16</v>
      </c>
      <c r="B5" s="2">
        <v>502</v>
      </c>
      <c r="C5" s="5" t="s">
        <v>116</v>
      </c>
    </row>
    <row r="6" spans="1:3" ht="13.5" thickBot="1" x14ac:dyDescent="0.25">
      <c r="A6" s="14" t="s">
        <v>360</v>
      </c>
      <c r="B6" s="2">
        <v>503</v>
      </c>
      <c r="C6" s="5" t="s">
        <v>117</v>
      </c>
    </row>
    <row r="7" spans="1:3" ht="13.5" thickBot="1" x14ac:dyDescent="0.25">
      <c r="A7" s="14" t="s">
        <v>17</v>
      </c>
      <c r="B7" s="2">
        <v>504</v>
      </c>
      <c r="C7" s="5" t="s">
        <v>118</v>
      </c>
    </row>
    <row r="8" spans="1:3" ht="13.5" thickBot="1" x14ac:dyDescent="0.25">
      <c r="A8" s="14" t="s">
        <v>18</v>
      </c>
      <c r="B8" s="2">
        <v>505</v>
      </c>
      <c r="C8" s="5" t="s">
        <v>119</v>
      </c>
    </row>
    <row r="9" spans="1:3" ht="13.5" thickBot="1" x14ac:dyDescent="0.25">
      <c r="A9" s="14" t="s">
        <v>19</v>
      </c>
      <c r="B9" s="2">
        <v>506</v>
      </c>
      <c r="C9" s="5" t="s">
        <v>120</v>
      </c>
    </row>
  </sheetData>
  <phoneticPr fontId="11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67.85546875" customWidth="1"/>
  </cols>
  <sheetData>
    <row r="1" spans="1:3" ht="15.75" x14ac:dyDescent="0.25">
      <c r="A1" s="6" t="s">
        <v>208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5" t="s">
        <v>359</v>
      </c>
      <c r="B4" s="2">
        <v>601</v>
      </c>
      <c r="C4" s="5" t="s">
        <v>121</v>
      </c>
    </row>
    <row r="5" spans="1:3" ht="13.5" thickBot="1" x14ac:dyDescent="0.25">
      <c r="A5" s="15" t="s">
        <v>16</v>
      </c>
      <c r="B5" s="2">
        <v>602</v>
      </c>
      <c r="C5" s="5" t="s">
        <v>122</v>
      </c>
    </row>
    <row r="6" spans="1:3" ht="13.5" thickBot="1" x14ac:dyDescent="0.25">
      <c r="A6" s="15" t="s">
        <v>360</v>
      </c>
      <c r="B6" s="2">
        <v>603</v>
      </c>
      <c r="C6" s="5" t="s">
        <v>123</v>
      </c>
    </row>
    <row r="7" spans="1:3" ht="13.5" thickBot="1" x14ac:dyDescent="0.25">
      <c r="A7" s="15" t="s">
        <v>17</v>
      </c>
      <c r="B7" s="2">
        <v>604</v>
      </c>
      <c r="C7" s="5" t="s">
        <v>124</v>
      </c>
    </row>
    <row r="8" spans="1:3" ht="13.5" thickBot="1" x14ac:dyDescent="0.25">
      <c r="A8" s="15" t="s">
        <v>18</v>
      </c>
      <c r="B8" s="2">
        <v>605</v>
      </c>
      <c r="C8" s="5" t="s">
        <v>125</v>
      </c>
    </row>
    <row r="9" spans="1:3" ht="13.5" thickBot="1" x14ac:dyDescent="0.25">
      <c r="A9" s="15" t="s">
        <v>19</v>
      </c>
      <c r="B9" s="2">
        <v>606</v>
      </c>
      <c r="C9" s="5" t="s">
        <v>126</v>
      </c>
    </row>
    <row r="10" spans="1:3" ht="13.5" thickBot="1" x14ac:dyDescent="0.25">
      <c r="A10" s="15" t="s">
        <v>20</v>
      </c>
      <c r="B10" s="2">
        <v>607</v>
      </c>
      <c r="C10" s="5" t="s">
        <v>127</v>
      </c>
    </row>
  </sheetData>
  <phoneticPr fontId="11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186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4" t="s">
        <v>359</v>
      </c>
      <c r="B4" s="2">
        <v>701</v>
      </c>
      <c r="C4" s="5" t="s">
        <v>139</v>
      </c>
    </row>
    <row r="5" spans="1:3" ht="13.5" thickBot="1" x14ac:dyDescent="0.25">
      <c r="A5" s="14" t="s">
        <v>16</v>
      </c>
      <c r="B5" s="2">
        <v>702</v>
      </c>
      <c r="C5" s="5" t="s">
        <v>140</v>
      </c>
    </row>
    <row r="6" spans="1:3" ht="13.5" thickBot="1" x14ac:dyDescent="0.25">
      <c r="A6" s="14" t="s">
        <v>360</v>
      </c>
      <c r="B6" s="2">
        <v>703</v>
      </c>
      <c r="C6" s="5" t="s">
        <v>141</v>
      </c>
    </row>
    <row r="7" spans="1:3" ht="13.5" thickBot="1" x14ac:dyDescent="0.25">
      <c r="A7" s="14" t="s">
        <v>17</v>
      </c>
      <c r="B7" s="2">
        <v>704</v>
      </c>
      <c r="C7" s="5" t="s">
        <v>142</v>
      </c>
    </row>
  </sheetData>
  <phoneticPr fontId="1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33</vt:i4>
      </vt:variant>
      <vt:variant>
        <vt:lpstr>Именованные диапазоны</vt:lpstr>
      </vt:variant>
      <vt:variant>
        <vt:i4>1</vt:i4>
      </vt:variant>
    </vt:vector>
  </HeadingPairs>
  <TitlesOfParts>
    <vt:vector size="34" baseType="lpstr">
      <vt:lpstr>А_ф.1.1</vt:lpstr>
      <vt:lpstr>И_ф.2.8</vt:lpstr>
      <vt:lpstr>Спр1</vt:lpstr>
      <vt:lpstr>Спр2</vt:lpstr>
      <vt:lpstr>Спр3</vt:lpstr>
      <vt:lpstr>Спр4</vt:lpstr>
      <vt:lpstr>Спр5</vt:lpstr>
      <vt:lpstr>Спр6</vt:lpstr>
      <vt:lpstr>Спр7</vt:lpstr>
      <vt:lpstr>Спр8</vt:lpstr>
      <vt:lpstr>Спр9</vt:lpstr>
      <vt:lpstr>Спр10</vt:lpstr>
      <vt:lpstr>Спр11</vt:lpstr>
      <vt:lpstr>Спр12</vt:lpstr>
      <vt:lpstr>Спр13</vt:lpstr>
      <vt:lpstr>Спр14</vt:lpstr>
      <vt:lpstr>Спр15</vt:lpstr>
      <vt:lpstr>Спр16</vt:lpstr>
      <vt:lpstr>Спр17</vt:lpstr>
      <vt:lpstr>Спр18</vt:lpstr>
      <vt:lpstr>Спр19</vt:lpstr>
      <vt:lpstr>Спр20</vt:lpstr>
      <vt:lpstr>Спр21</vt:lpstr>
      <vt:lpstr>Спр22</vt:lpstr>
      <vt:lpstr>Спр23</vt:lpstr>
      <vt:lpstr>Спр24</vt:lpstr>
      <vt:lpstr>Спр25</vt:lpstr>
      <vt:lpstr>Спр26</vt:lpstr>
      <vt:lpstr>Спр27</vt:lpstr>
      <vt:lpstr>Спр28</vt:lpstr>
      <vt:lpstr>Спр29</vt:lpstr>
      <vt:lpstr>Спр30</vt:lpstr>
      <vt:lpstr>Лист4</vt:lpstr>
      <vt:lpstr>А_ф.1.1!Заголовки_для_печати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2015-03-19T06:53:28Z</cp:lastPrinted>
  <dcterms:created xsi:type="dcterms:W3CDTF">1996-10-08T23:32:33Z</dcterms:created>
  <dcterms:modified xsi:type="dcterms:W3CDTF">2023-03-30T11:54:33Z</dcterms:modified>
</cp:coreProperties>
</file>