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</sheets>
  <externalReferences>
    <externalReference r:id="rId3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5" i="13"/>
  <c r="D9" i="13" l="1"/>
  <c r="D90" i="13" l="1"/>
  <c r="D81" i="13"/>
  <c r="D62" i="13" l="1"/>
  <c r="D29" i="13" l="1"/>
  <c r="D99" i="13" l="1"/>
  <c r="D71" i="13"/>
  <c r="D93" i="13"/>
  <c r="D96" i="13" s="1"/>
  <c r="D104" i="13"/>
  <c r="D103" i="13"/>
  <c r="D102" i="13"/>
  <c r="D105" i="13" s="1"/>
  <c r="D95" i="13"/>
  <c r="D94" i="13"/>
  <c r="D86" i="13"/>
  <c r="D85" i="13"/>
  <c r="D84" i="13"/>
  <c r="D87" i="13" s="1"/>
  <c r="D76" i="13"/>
  <c r="D75" i="13"/>
  <c r="D74" i="13"/>
  <c r="D77" i="13" l="1"/>
  <c r="D23" i="13"/>
</calcChain>
</file>

<file path=xl/sharedStrings.xml><?xml version="1.0" encoding="utf-8"?>
<sst xmlns="http://schemas.openxmlformats.org/spreadsheetml/2006/main" count="474" uniqueCount="273">
  <si>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</si>
  <si>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</si>
  <si>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</si>
  <si>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</si>
  <si>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</si>
  <si>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</si>
  <si>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</si>
  <si>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</si>
  <si>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</si>
  <si>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</si>
  <si>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</si>
  <si>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</si>
  <si>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</si>
  <si>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</si>
  <si>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</si>
  <si>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</si>
  <si>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</si>
  <si>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</si>
  <si>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</si>
  <si>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</si>
  <si>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</si>
  <si>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</si>
  <si>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</si>
  <si>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</si>
  <si>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</si>
  <si>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</si>
  <si>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</si>
  <si>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</si>
  <si>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</si>
  <si>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</si>
  <si>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</si>
  <si>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</si>
  <si>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</si>
  <si>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</si>
  <si>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</si>
  <si>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</si>
  <si>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</si>
  <si>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</si>
  <si>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</si>
  <si>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</si>
  <si>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</si>
  <si>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</si>
  <si>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</si>
  <si>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Начислено потребителям</t>
  </si>
  <si>
    <t>факс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</si>
  <si>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</si>
  <si>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</si>
  <si>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</si>
  <si>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</si>
  <si>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</si>
  <si>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</si>
  <si>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</si>
  <si>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</si>
  <si>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</si>
  <si>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</si>
  <si>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</si>
  <si>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</si>
  <si>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</si>
  <si>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</si>
  <si>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</si>
  <si>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</si>
  <si>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</si>
  <si>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</si>
  <si>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</si>
  <si>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</si>
  <si>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</si>
  <si>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</si>
  <si>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</si>
  <si>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куб.метр</t>
  </si>
  <si>
    <t>Гкал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</si>
  <si>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</si>
  <si>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</si>
  <si>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</si>
  <si>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</si>
  <si>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</si>
  <si>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</si>
  <si>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</si>
  <si>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</si>
  <si>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</si>
  <si>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</si>
  <si>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</si>
  <si>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</si>
  <si>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</si>
  <si>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</si>
  <si>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</si>
  <si>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</si>
  <si>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</si>
  <si>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</si>
  <si>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</si>
  <si>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</si>
  <si>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</si>
  <si>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</si>
  <si>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</si>
  <si>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</si>
  <si>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</si>
  <si>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</si>
  <si>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</si>
  <si>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</si>
  <si>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</si>
  <si>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</si>
  <si>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</si>
  <si>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</si>
  <si>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</si>
  <si>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</si>
  <si>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</si>
  <si>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</si>
  <si>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</si>
  <si>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</si>
  <si>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</si>
  <si>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</si>
  <si>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</si>
  <si>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</si>
  <si>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</si>
  <si>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</si>
  <si>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</si>
  <si>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</si>
  <si>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</si>
  <si>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</si>
  <si>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</si>
  <si>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</si>
  <si>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</si>
  <si>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</si>
  <si>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</si>
  <si>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</si>
  <si>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</si>
  <si>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</si>
  <si>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</si>
  <si>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</si>
  <si>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</si>
  <si>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</si>
  <si>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</si>
  <si>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</si>
  <si>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</si>
  <si>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</si>
  <si>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</si>
  <si>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</si>
  <si>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</si>
  <si>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</si>
  <si>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</si>
  <si>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</si>
  <si>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43.</t>
  </si>
  <si>
    <t>44.</t>
  </si>
  <si>
    <t>45.</t>
  </si>
  <si>
    <t>46.</t>
  </si>
  <si>
    <t>47.</t>
  </si>
  <si>
    <t>48.</t>
  </si>
  <si>
    <t>50.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</si>
  <si>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</si>
  <si>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</si>
  <si>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</si>
  <si>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</si>
  <si>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</si>
  <si>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</si>
  <si>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</si>
  <si>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</si>
  <si>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</si>
  <si>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</si>
  <si>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</si>
  <si>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</si>
  <si>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</si>
  <si>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</si>
  <si>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</si>
  <si>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</si>
  <si>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</si>
  <si>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</si>
  <si>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</si>
  <si>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</si>
  <si>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</si>
  <si>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</si>
  <si>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</si>
  <si>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</si>
  <si>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</si>
  <si>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</si>
  <si>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</si>
  <si>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</si>
  <si>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</si>
  <si>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</si>
  <si>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</si>
  <si>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</si>
  <si>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</si>
  <si>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</si>
  <si>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</si>
  <si>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</si>
  <si>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</si>
  <si>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</si>
  <si>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</si>
  <si>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</si>
  <si>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</si>
  <si>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</si>
  <si>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</si>
  <si>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</si>
  <si>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</si>
  <si>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</si>
  <si>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</si>
  <si>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</si>
  <si>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</si>
  <si>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</si>
  <si>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</si>
  <si>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</si>
  <si>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</si>
  <si>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</si>
  <si>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</si>
  <si>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</si>
  <si>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</si>
  <si>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</si>
  <si>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</si>
  <si>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</si>
  <si>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ул. 1-й Авиационный проезд д.4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</si>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</sst>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04">
    <xf numFmtId="0" fontId="0" fillId="0" borderId="0" xfId="0"/>
    <xf numFmtId="0" fontId="4" fillId="0" borderId="0" xfId="0" applyFont="1"/>
    <xf numFmtId="0" fontId="2" fillId="0" borderId="0" xfId="0" applyFont="1"/>
    <xf numFmtId="0" fontId="14" fillId="0" borderId="0" xfId="0" applyFont="1"/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/>
    <xf numFmtId="0" fontId="4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 indent="4"/>
    </xf>
    <xf numFmtId="0" fontId="49" fillId="0" borderId="11" xfId="0" applyFont="1" applyBorder="1" applyAlignment="1">
      <alignment horizontal="left" vertical="top" wrapText="1" inden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52" fillId="0" borderId="11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2" fillId="0" borderId="11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49" fontId="49" fillId="24" borderId="11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24" borderId="11" xfId="0" applyFont="1" applyFill="1" applyBorder="1" applyAlignment="1">
      <alignment horizontal="left" vertical="top" wrapText="1" indent="1"/>
    </xf>
    <xf numFmtId="0" fontId="4" fillId="24" borderId="11" xfId="0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right" vertical="center" wrapText="1"/>
    </xf>
    <xf numFmtId="0" fontId="49" fillId="24" borderId="11" xfId="0" applyFont="1" applyFill="1" applyBorder="1" applyAlignment="1">
      <alignment horizontal="left" vertical="top" wrapText="1" indent="1"/>
    </xf>
    <xf numFmtId="0" fontId="49" fillId="24" borderId="11" xfId="0" applyFont="1" applyFill="1" applyBorder="1" applyAlignment="1">
      <alignment wrapText="1"/>
    </xf>
    <xf numFmtId="0" fontId="49" fillId="24" borderId="11" xfId="0" applyFont="1" applyFill="1" applyBorder="1" applyAlignment="1">
      <alignment horizontal="center" vertical="top" wrapText="1"/>
    </xf>
    <xf numFmtId="4" fontId="10" fillId="24" borderId="11" xfId="0" applyNumberFormat="1" applyFont="1" applyFill="1" applyBorder="1" applyAlignment="1">
      <alignment horizontal="right" vertical="center" wrapText="1"/>
    </xf>
    <xf numFmtId="0" fontId="50" fillId="24" borderId="11" xfId="0" applyFont="1" applyFill="1" applyBorder="1" applyAlignment="1">
      <alignment horizontal="left" wrapText="1" indent="4"/>
    </xf>
    <xf numFmtId="165" fontId="10" fillId="24" borderId="11" xfId="111" applyFont="1" applyFill="1" applyBorder="1" applyAlignment="1">
      <alignment horizontal="right" vertical="center" wrapText="1"/>
    </xf>
    <xf numFmtId="165" fontId="2" fillId="24" borderId="11" xfId="11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9" fillId="24" borderId="11" xfId="97" applyFont="1" applyFill="1" applyBorder="1" applyAlignment="1">
      <alignment horizontal="left" wrapText="1"/>
    </xf>
    <xf numFmtId="0" fontId="49" fillId="24" borderId="11" xfId="97" applyFont="1" applyFill="1" applyBorder="1" applyAlignment="1">
      <alignment horizontal="center" vertical="center" wrapText="1"/>
    </xf>
    <xf numFmtId="4" fontId="10" fillId="24" borderId="11" xfId="97" applyNumberFormat="1" applyFont="1" applyFill="1" applyBorder="1" applyAlignment="1">
      <alignment vertical="center" wrapText="1"/>
    </xf>
    <xf numFmtId="49" fontId="49" fillId="24" borderId="11" xfId="0" applyNumberFormat="1" applyFont="1" applyFill="1" applyBorder="1" applyAlignment="1">
      <alignment horizontal="left" vertical="top" wrapText="1" indent="1"/>
    </xf>
    <xf numFmtId="0" fontId="49" fillId="24" borderId="11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vertical="center" wrapText="1"/>
    </xf>
    <xf numFmtId="0" fontId="51" fillId="24" borderId="11" xfId="0" applyFont="1" applyFill="1" applyBorder="1" applyAlignment="1">
      <alignment wrapText="1"/>
    </xf>
    <xf numFmtId="0" fontId="51" fillId="24" borderId="11" xfId="0" applyFont="1" applyFill="1" applyBorder="1" applyAlignment="1">
      <alignment horizontal="center" vertical="top" wrapText="1"/>
    </xf>
    <xf numFmtId="165" fontId="10" fillId="24" borderId="11" xfId="0" applyNumberFormat="1" applyFont="1" applyFill="1" applyBorder="1" applyAlignment="1">
      <alignment horizontal="center" vertical="center" wrapText="1"/>
    </xf>
    <xf numFmtId="165" fontId="2" fillId="24" borderId="11" xfId="11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51" fillId="24" borderId="11" xfId="0" applyFont="1" applyFill="1" applyBorder="1" applyAlignment="1">
      <alignment horizontal="center" vertical="center" wrapText="1"/>
    </xf>
    <xf numFmtId="4" fontId="10" fillId="24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left" vertical="top" wrapText="1" indent="1"/>
    </xf>
    <xf numFmtId="49" fontId="51" fillId="24" borderId="11" xfId="0" applyNumberFormat="1" applyFont="1" applyFill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wrapText="1" indent="4"/>
    </xf>
    <xf numFmtId="0" fontId="4" fillId="24" borderId="11" xfId="0" applyFont="1" applyFill="1" applyBorder="1" applyAlignment="1">
      <alignment horizontal="left" wrapText="1" indent="4"/>
    </xf>
    <xf numFmtId="0" fontId="49" fillId="24" borderId="11" xfId="0" applyFont="1" applyFill="1" applyBorder="1" applyAlignment="1">
      <alignment horizontal="left" wrapText="1" indent="4"/>
    </xf>
    <xf numFmtId="49" fontId="49" fillId="24" borderId="11" xfId="0" applyNumberFormat="1" applyFont="1" applyFill="1" applyBorder="1" applyAlignment="1">
      <alignment horizontal="left" wrapText="1" indent="4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1" fillId="24" borderId="11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P9" sqref="P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76</v>
      </c>
    </row>
    <row r="2" spans="1:9" x14ac:dyDescent="0.2">
      <c r="B2" s="3" t="s">
        <v>208</v>
      </c>
    </row>
    <row r="3" spans="1:9" x14ac:dyDescent="0.2">
      <c r="A3" t="s">
        <v>77</v>
      </c>
    </row>
    <row r="4" spans="1:9" x14ac:dyDescent="0.2">
      <c r="B4" t="s">
        <v>253</v>
      </c>
    </row>
    <row r="6" spans="1:9" ht="21.75" customHeight="1" x14ac:dyDescent="0.2">
      <c r="A6" s="11" t="s">
        <v>78</v>
      </c>
      <c r="B6" s="11" t="s">
        <v>79</v>
      </c>
      <c r="C6" s="11" t="s">
        <v>80</v>
      </c>
      <c r="D6" s="11" t="s">
        <v>81</v>
      </c>
    </row>
    <row r="7" spans="1:9" ht="27" customHeight="1" x14ac:dyDescent="0.2">
      <c r="A7" s="4" t="s">
        <v>117</v>
      </c>
      <c r="B7" s="46" t="s">
        <v>82</v>
      </c>
      <c r="C7" s="6" t="s">
        <v>83</v>
      </c>
      <c r="D7" s="6"/>
      <c r="E7" s="93" t="s">
        <v>70</v>
      </c>
      <c r="F7" s="94"/>
      <c r="G7" s="94"/>
      <c r="H7" s="94"/>
      <c r="I7" s="21"/>
    </row>
    <row r="8" spans="1:9" ht="12.75" customHeight="1" x14ac:dyDescent="0.2">
      <c r="A8" s="92" t="s">
        <v>84</v>
      </c>
      <c r="B8" s="92"/>
      <c r="C8" s="92"/>
      <c r="D8" s="92"/>
    </row>
    <row r="9" spans="1:9" ht="51" x14ac:dyDescent="0.2">
      <c r="A9" s="4" t="s">
        <v>15</v>
      </c>
      <c r="B9" s="8" t="s">
        <v>85</v>
      </c>
      <c r="C9" s="6" t="s">
        <v>83</v>
      </c>
      <c r="D9" s="9" t="s">
        <v>254</v>
      </c>
      <c r="E9" s="3"/>
    </row>
    <row r="10" spans="1:9" x14ac:dyDescent="0.2">
      <c r="A10" s="4"/>
      <c r="B10" s="25" t="s">
        <v>149</v>
      </c>
      <c r="C10" s="6"/>
      <c r="D10" s="10"/>
      <c r="E10" s="3"/>
    </row>
    <row r="11" spans="1:9" ht="25.5" x14ac:dyDescent="0.2">
      <c r="A11" s="4" t="s">
        <v>116</v>
      </c>
      <c r="B11" s="8" t="s">
        <v>86</v>
      </c>
      <c r="C11" s="6" t="s">
        <v>83</v>
      </c>
      <c r="D11" s="20" t="s">
        <v>263</v>
      </c>
    </row>
    <row r="12" spans="1:9" ht="17.25" customHeight="1" x14ac:dyDescent="0.2">
      <c r="A12" s="4" t="s">
        <v>16</v>
      </c>
      <c r="B12" s="8" t="s">
        <v>87</v>
      </c>
      <c r="C12" s="6" t="s">
        <v>83</v>
      </c>
      <c r="D12" s="10" t="s">
        <v>264</v>
      </c>
      <c r="E12" s="93" t="s">
        <v>150</v>
      </c>
      <c r="F12" s="94"/>
      <c r="G12" s="94"/>
      <c r="H12" s="94"/>
      <c r="I12" s="94"/>
    </row>
    <row r="13" spans="1:9" ht="17.25" customHeight="1" x14ac:dyDescent="0.2">
      <c r="A13" s="4"/>
      <c r="B13" s="25" t="s">
        <v>151</v>
      </c>
      <c r="C13" s="6"/>
      <c r="D13" s="10" t="s">
        <v>265</v>
      </c>
      <c r="E13" s="93"/>
      <c r="F13" s="94"/>
      <c r="G13" s="94"/>
      <c r="H13" s="94"/>
      <c r="I13" s="94"/>
    </row>
    <row r="14" spans="1:9" ht="17.25" customHeight="1" x14ac:dyDescent="0.2">
      <c r="A14" s="4"/>
      <c r="B14" s="25" t="s">
        <v>152</v>
      </c>
      <c r="C14" s="6"/>
      <c r="D14" s="10" t="s">
        <v>266</v>
      </c>
      <c r="E14" s="93"/>
      <c r="F14" s="94"/>
      <c r="G14" s="94"/>
      <c r="H14" s="94"/>
      <c r="I14" s="94"/>
    </row>
    <row r="15" spans="1:9" ht="51" x14ac:dyDescent="0.2">
      <c r="A15" s="4" t="s">
        <v>17</v>
      </c>
      <c r="B15" s="8" t="s">
        <v>88</v>
      </c>
      <c r="C15" s="6" t="s">
        <v>83</v>
      </c>
      <c r="D15" s="35" t="s">
        <v>255</v>
      </c>
    </row>
    <row r="16" spans="1:9" ht="25.5" x14ac:dyDescent="0.2">
      <c r="A16" s="4" t="s">
        <v>18</v>
      </c>
      <c r="B16" s="5" t="s">
        <v>89</v>
      </c>
      <c r="C16" s="6" t="s">
        <v>83</v>
      </c>
      <c r="D16" s="32">
        <v>5050025306</v>
      </c>
    </row>
    <row r="17" spans="1:14" ht="38.25" x14ac:dyDescent="0.2">
      <c r="A17" s="4" t="s">
        <v>19</v>
      </c>
      <c r="B17" s="5" t="s">
        <v>75</v>
      </c>
      <c r="C17" s="6" t="s">
        <v>83</v>
      </c>
      <c r="D17" s="36" t="s">
        <v>256</v>
      </c>
    </row>
    <row r="18" spans="1:14" ht="38.25" x14ac:dyDescent="0.2">
      <c r="A18" s="4" t="s">
        <v>20</v>
      </c>
      <c r="B18" s="5" t="s">
        <v>90</v>
      </c>
      <c r="C18" s="6" t="s">
        <v>83</v>
      </c>
      <c r="D18" s="36" t="s">
        <v>256</v>
      </c>
    </row>
    <row r="19" spans="1:14" ht="27" customHeight="1" x14ac:dyDescent="0.2">
      <c r="A19" s="4" t="s">
        <v>21</v>
      </c>
      <c r="B19" s="5" t="s">
        <v>91</v>
      </c>
      <c r="C19" s="6" t="s">
        <v>83</v>
      </c>
      <c r="D19" s="37" t="s">
        <v>257</v>
      </c>
      <c r="E19" s="95" t="s">
        <v>71</v>
      </c>
      <c r="F19" s="96"/>
      <c r="G19" s="96"/>
      <c r="H19" s="96"/>
      <c r="I19" s="96"/>
    </row>
    <row r="20" spans="1:14" x14ac:dyDescent="0.2">
      <c r="A20" s="4" t="s">
        <v>22</v>
      </c>
      <c r="B20" s="8" t="s">
        <v>92</v>
      </c>
      <c r="C20" s="6" t="s">
        <v>83</v>
      </c>
      <c r="D20" s="38" t="s">
        <v>258</v>
      </c>
    </row>
    <row r="21" spans="1:14" ht="25.5" x14ac:dyDescent="0.2">
      <c r="A21" s="4" t="s">
        <v>23</v>
      </c>
      <c r="B21" s="8" t="s">
        <v>93</v>
      </c>
      <c r="C21" s="6" t="s">
        <v>83</v>
      </c>
      <c r="D21" s="9"/>
    </row>
    <row r="22" spans="1:14" x14ac:dyDescent="0.2">
      <c r="A22" s="4" t="s">
        <v>118</v>
      </c>
      <c r="B22" s="8" t="s">
        <v>94</v>
      </c>
      <c r="C22" s="6" t="s">
        <v>83</v>
      </c>
      <c r="D22" s="10" t="s">
        <v>259</v>
      </c>
    </row>
    <row r="23" spans="1:14" x14ac:dyDescent="0.2">
      <c r="A23" s="4"/>
      <c r="B23" s="25" t="s">
        <v>44</v>
      </c>
      <c r="C23" s="6" t="s">
        <v>83</v>
      </c>
      <c r="D23" s="6"/>
    </row>
    <row r="24" spans="1:14" ht="76.5" x14ac:dyDescent="0.2">
      <c r="A24" s="4" t="s">
        <v>119</v>
      </c>
      <c r="B24" s="8" t="s">
        <v>95</v>
      </c>
      <c r="C24" s="6" t="s">
        <v>83</v>
      </c>
      <c r="D24" s="19" t="s">
        <v>260</v>
      </c>
      <c r="E24" s="93" t="s">
        <v>72</v>
      </c>
      <c r="F24" s="94"/>
      <c r="G24" s="94"/>
      <c r="H24" s="94"/>
      <c r="I24" s="94"/>
      <c r="K24" s="24" t="s">
        <v>6</v>
      </c>
      <c r="L24" s="24" t="s">
        <v>7</v>
      </c>
      <c r="M24" s="24" t="s">
        <v>8</v>
      </c>
      <c r="N24" s="24" t="s">
        <v>9</v>
      </c>
    </row>
    <row r="25" spans="1:14" x14ac:dyDescent="0.2">
      <c r="A25" s="4" t="s">
        <v>120</v>
      </c>
      <c r="B25" s="8" t="s">
        <v>96</v>
      </c>
      <c r="C25" s="6" t="s">
        <v>83</v>
      </c>
      <c r="D25" s="19"/>
      <c r="K25" s="7" t="s">
        <v>154</v>
      </c>
      <c r="L25" s="13" t="s">
        <v>11</v>
      </c>
      <c r="M25" s="7" t="s">
        <v>10</v>
      </c>
      <c r="N25" s="7" t="s">
        <v>14</v>
      </c>
    </row>
    <row r="26" spans="1:14" ht="38.25" x14ac:dyDescent="0.2">
      <c r="A26" s="4" t="s">
        <v>121</v>
      </c>
      <c r="B26" s="26" t="s">
        <v>97</v>
      </c>
      <c r="C26" s="6" t="s">
        <v>83</v>
      </c>
      <c r="D26" s="36" t="s">
        <v>261</v>
      </c>
      <c r="K26" s="7" t="s">
        <v>0</v>
      </c>
      <c r="L26" s="13" t="s">
        <v>11</v>
      </c>
      <c r="M26" s="7" t="s">
        <v>10</v>
      </c>
      <c r="N26" s="7" t="s">
        <v>13</v>
      </c>
    </row>
    <row r="27" spans="1:14" x14ac:dyDescent="0.2">
      <c r="A27" s="4" t="s">
        <v>122</v>
      </c>
      <c r="B27" s="26" t="s">
        <v>98</v>
      </c>
      <c r="C27" s="6" t="s">
        <v>83</v>
      </c>
      <c r="D27" s="10" t="s">
        <v>262</v>
      </c>
      <c r="K27" s="7" t="s">
        <v>1</v>
      </c>
      <c r="L27" s="13" t="s">
        <v>11</v>
      </c>
      <c r="M27" s="7" t="s">
        <v>10</v>
      </c>
      <c r="N27" s="7" t="s">
        <v>14</v>
      </c>
    </row>
    <row r="28" spans="1:14" x14ac:dyDescent="0.2">
      <c r="A28" s="4" t="s">
        <v>123</v>
      </c>
      <c r="B28" s="26" t="s">
        <v>99</v>
      </c>
      <c r="C28" s="6" t="s">
        <v>83</v>
      </c>
      <c r="D28" s="16" t="s">
        <v>209</v>
      </c>
      <c r="E28" s="1" t="s">
        <v>73</v>
      </c>
      <c r="K28" s="7" t="s">
        <v>2</v>
      </c>
      <c r="L28" s="13" t="s">
        <v>11</v>
      </c>
      <c r="M28" s="7" t="s">
        <v>10</v>
      </c>
      <c r="N28" s="7" t="s">
        <v>14</v>
      </c>
    </row>
    <row r="29" spans="1:14" ht="25.5" x14ac:dyDescent="0.2">
      <c r="A29" s="4" t="s">
        <v>124</v>
      </c>
      <c r="B29" s="8" t="s">
        <v>100</v>
      </c>
      <c r="C29" s="10" t="s">
        <v>101</v>
      </c>
      <c r="D29" s="19"/>
      <c r="K29" s="7" t="s">
        <v>3</v>
      </c>
      <c r="L29" s="13" t="s">
        <v>11</v>
      </c>
      <c r="M29" s="7" t="s">
        <v>10</v>
      </c>
      <c r="N29" s="7" t="s">
        <v>13</v>
      </c>
    </row>
    <row r="30" spans="1:14" ht="17.25" customHeight="1" x14ac:dyDescent="0.2">
      <c r="A30" s="4" t="s">
        <v>125</v>
      </c>
      <c r="B30" s="8" t="s">
        <v>102</v>
      </c>
      <c r="C30" s="10" t="s">
        <v>101</v>
      </c>
      <c r="D30" s="19"/>
      <c r="K30" s="7" t="s">
        <v>4</v>
      </c>
      <c r="L30" s="89" t="s">
        <v>12</v>
      </c>
      <c r="M30" s="90"/>
      <c r="N30" s="91"/>
    </row>
    <row r="31" spans="1:14" ht="12.75" customHeight="1" x14ac:dyDescent="0.2">
      <c r="A31" s="4" t="s">
        <v>126</v>
      </c>
      <c r="B31" s="8" t="s">
        <v>103</v>
      </c>
      <c r="C31" s="6" t="s">
        <v>104</v>
      </c>
      <c r="D31" s="16"/>
      <c r="E31" s="93" t="s">
        <v>66</v>
      </c>
      <c r="F31" s="94"/>
      <c r="G31" s="94"/>
      <c r="H31" s="94"/>
      <c r="I31" s="94"/>
      <c r="K31" s="7" t="s">
        <v>5</v>
      </c>
      <c r="L31" s="89" t="s">
        <v>12</v>
      </c>
      <c r="M31" s="90"/>
      <c r="N31" s="91"/>
    </row>
    <row r="32" spans="1:14" x14ac:dyDescent="0.2">
      <c r="A32" s="4" t="s">
        <v>127</v>
      </c>
      <c r="B32" s="8" t="s">
        <v>105</v>
      </c>
      <c r="C32" s="6" t="s">
        <v>106</v>
      </c>
      <c r="D32" s="16"/>
    </row>
    <row r="33" spans="1:5" ht="29.25" customHeight="1" x14ac:dyDescent="0.2">
      <c r="A33" s="4" t="s">
        <v>128</v>
      </c>
      <c r="B33" s="8" t="s">
        <v>39</v>
      </c>
      <c r="C33" s="6" t="s">
        <v>107</v>
      </c>
      <c r="D33" s="16"/>
    </row>
    <row r="34" spans="1:5" x14ac:dyDescent="0.2">
      <c r="A34" s="4"/>
      <c r="B34" s="25" t="s">
        <v>40</v>
      </c>
      <c r="C34" s="6" t="s">
        <v>107</v>
      </c>
      <c r="D34" s="16"/>
    </row>
    <row r="35" spans="1:5" x14ac:dyDescent="0.2">
      <c r="A35" s="4"/>
      <c r="B35" s="25" t="s">
        <v>41</v>
      </c>
      <c r="C35" s="6" t="s">
        <v>107</v>
      </c>
      <c r="D35" s="16"/>
    </row>
    <row r="36" spans="1:5" x14ac:dyDescent="0.2">
      <c r="A36" s="4"/>
      <c r="B36" s="25" t="s">
        <v>42</v>
      </c>
      <c r="C36" s="6" t="s">
        <v>107</v>
      </c>
      <c r="D36" s="16"/>
    </row>
    <row r="37" spans="1:5" ht="25.5" x14ac:dyDescent="0.2">
      <c r="A37" s="15" t="s">
        <v>129</v>
      </c>
      <c r="B37" s="8" t="s">
        <v>108</v>
      </c>
      <c r="C37" s="23" t="s">
        <v>83</v>
      </c>
      <c r="D37" s="23"/>
    </row>
    <row r="38" spans="1:5" ht="30" customHeight="1" x14ac:dyDescent="0.2">
      <c r="A38" s="92" t="s">
        <v>67</v>
      </c>
      <c r="B38" s="92"/>
      <c r="C38" s="92"/>
      <c r="D38" s="92"/>
      <c r="E38" t="s">
        <v>74</v>
      </c>
    </row>
    <row r="39" spans="1:5" ht="15.75" x14ac:dyDescent="0.2">
      <c r="A39" s="4" t="s">
        <v>130</v>
      </c>
      <c r="B39" s="5" t="s">
        <v>109</v>
      </c>
      <c r="C39" s="14" t="s">
        <v>83</v>
      </c>
      <c r="D39" s="16" t="s">
        <v>267</v>
      </c>
    </row>
    <row r="40" spans="1:5" ht="15.75" x14ac:dyDescent="0.2">
      <c r="A40" s="4" t="s">
        <v>131</v>
      </c>
      <c r="B40" s="5" t="s">
        <v>110</v>
      </c>
      <c r="C40" s="14" t="s">
        <v>83</v>
      </c>
      <c r="D40" s="16" t="s">
        <v>268</v>
      </c>
    </row>
    <row r="41" spans="1:5" ht="63.75" x14ac:dyDescent="0.2">
      <c r="A41" s="4" t="s">
        <v>132</v>
      </c>
      <c r="B41" s="5" t="s">
        <v>111</v>
      </c>
      <c r="C41" s="14" t="s">
        <v>83</v>
      </c>
      <c r="D41" s="16" t="s">
        <v>210</v>
      </c>
    </row>
    <row r="42" spans="1:5" ht="15.75" x14ac:dyDescent="0.2">
      <c r="A42" s="4" t="s">
        <v>133</v>
      </c>
      <c r="B42" s="5" t="s">
        <v>112</v>
      </c>
      <c r="C42" s="14" t="s">
        <v>83</v>
      </c>
      <c r="D42" s="23"/>
    </row>
    <row r="43" spans="1:5" ht="15.75" x14ac:dyDescent="0.2">
      <c r="A43" s="4" t="s">
        <v>134</v>
      </c>
      <c r="B43" s="5" t="s">
        <v>113</v>
      </c>
      <c r="C43" s="14" t="s">
        <v>83</v>
      </c>
      <c r="D43" s="23"/>
    </row>
    <row r="45" spans="1:5" x14ac:dyDescent="0.2">
      <c r="A45" s="22" t="s">
        <v>153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zoomScale="130" zoomScaleNormal="130" workbookViewId="0">
      <pane xSplit="3" ySplit="4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6.140625" customWidth="1"/>
    <col min="3" max="3" width="12.28515625" customWidth="1"/>
    <col min="4" max="4" width="15.28515625" style="31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2" t="s">
        <v>26</v>
      </c>
    </row>
    <row r="2" spans="1:5" x14ac:dyDescent="0.2">
      <c r="A2" s="103" t="s">
        <v>269</v>
      </c>
      <c r="B2" s="103"/>
      <c r="C2" s="103"/>
      <c r="D2" s="103"/>
    </row>
    <row r="3" spans="1:5" x14ac:dyDescent="0.2">
      <c r="A3" s="2"/>
      <c r="B3" s="83" t="s">
        <v>207</v>
      </c>
      <c r="C3" s="2"/>
      <c r="D3" s="84"/>
    </row>
    <row r="4" spans="1:5" ht="15.75" x14ac:dyDescent="0.25">
      <c r="A4" s="11" t="s">
        <v>78</v>
      </c>
      <c r="B4" s="18" t="s">
        <v>79</v>
      </c>
      <c r="C4" s="18" t="s">
        <v>80</v>
      </c>
      <c r="D4" s="30" t="s">
        <v>81</v>
      </c>
    </row>
    <row r="5" spans="1:5" x14ac:dyDescent="0.2">
      <c r="A5" s="4" t="s">
        <v>115</v>
      </c>
      <c r="B5" s="82" t="s">
        <v>82</v>
      </c>
      <c r="C5" s="6" t="s">
        <v>83</v>
      </c>
      <c r="D5" s="32"/>
    </row>
    <row r="6" spans="1:5" x14ac:dyDescent="0.2">
      <c r="A6" s="4" t="s">
        <v>15</v>
      </c>
      <c r="B6" s="82" t="s">
        <v>27</v>
      </c>
      <c r="C6" s="6" t="s">
        <v>83</v>
      </c>
      <c r="D6" s="32" t="s">
        <v>270</v>
      </c>
      <c r="E6" s="1"/>
    </row>
    <row r="7" spans="1:5" x14ac:dyDescent="0.2">
      <c r="A7" s="4" t="s">
        <v>116</v>
      </c>
      <c r="B7" s="82" t="s">
        <v>28</v>
      </c>
      <c r="C7" s="6" t="s">
        <v>83</v>
      </c>
      <c r="D7" s="32" t="s">
        <v>271</v>
      </c>
      <c r="E7" s="1"/>
    </row>
    <row r="8" spans="1:5" ht="30" customHeight="1" x14ac:dyDescent="0.2">
      <c r="A8" s="98" t="s">
        <v>45</v>
      </c>
      <c r="B8" s="98"/>
      <c r="C8" s="98"/>
      <c r="D8" s="98"/>
    </row>
    <row r="9" spans="1:5" x14ac:dyDescent="0.2">
      <c r="A9" s="4" t="s">
        <v>16</v>
      </c>
      <c r="B9" s="17" t="s">
        <v>29</v>
      </c>
      <c r="C9" s="6" t="s">
        <v>114</v>
      </c>
      <c r="D9" s="33">
        <f>D11</f>
        <v>6237.32</v>
      </c>
    </row>
    <row r="10" spans="1:5" x14ac:dyDescent="0.2">
      <c r="A10" s="4" t="s">
        <v>17</v>
      </c>
      <c r="B10" s="85" t="s">
        <v>30</v>
      </c>
      <c r="C10" s="6" t="s">
        <v>114</v>
      </c>
      <c r="D10" s="34"/>
      <c r="E10" s="1"/>
    </row>
    <row r="11" spans="1:5" x14ac:dyDescent="0.2">
      <c r="A11" s="47" t="s">
        <v>18</v>
      </c>
      <c r="B11" s="86" t="s">
        <v>31</v>
      </c>
      <c r="C11" s="48" t="s">
        <v>114</v>
      </c>
      <c r="D11" s="75">
        <v>6237.32</v>
      </c>
      <c r="E11" s="1"/>
    </row>
    <row r="12" spans="1:5" ht="25.5" x14ac:dyDescent="0.2">
      <c r="A12" s="50" t="s">
        <v>19</v>
      </c>
      <c r="B12" s="51" t="s">
        <v>46</v>
      </c>
      <c r="C12" s="52" t="s">
        <v>114</v>
      </c>
      <c r="D12" s="53">
        <v>9458.0400000000009</v>
      </c>
    </row>
    <row r="13" spans="1:5" x14ac:dyDescent="0.2">
      <c r="A13" s="50" t="s">
        <v>20</v>
      </c>
      <c r="B13" s="87" t="s">
        <v>195</v>
      </c>
      <c r="C13" s="52" t="s">
        <v>114</v>
      </c>
      <c r="D13" s="49">
        <f>7011.6-D14</f>
        <v>4399.2000000000007</v>
      </c>
    </row>
    <row r="14" spans="1:5" x14ac:dyDescent="0.2">
      <c r="A14" s="50" t="s">
        <v>21</v>
      </c>
      <c r="B14" s="88" t="s">
        <v>196</v>
      </c>
      <c r="C14" s="52" t="s">
        <v>114</v>
      </c>
      <c r="D14" s="49">
        <v>2612.4</v>
      </c>
    </row>
    <row r="15" spans="1:5" x14ac:dyDescent="0.2">
      <c r="A15" s="50" t="s">
        <v>22</v>
      </c>
      <c r="B15" s="87" t="s">
        <v>197</v>
      </c>
      <c r="C15" s="52" t="s">
        <v>114</v>
      </c>
      <c r="D15" s="49">
        <v>2450.04</v>
      </c>
    </row>
    <row r="16" spans="1:5" x14ac:dyDescent="0.2">
      <c r="A16" s="50" t="s">
        <v>23</v>
      </c>
      <c r="B16" s="51" t="s">
        <v>32</v>
      </c>
      <c r="C16" s="52" t="s">
        <v>114</v>
      </c>
      <c r="D16" s="55">
        <v>0</v>
      </c>
    </row>
    <row r="17" spans="1:12" x14ac:dyDescent="0.2">
      <c r="A17" s="50" t="s">
        <v>118</v>
      </c>
      <c r="B17" s="87" t="s">
        <v>198</v>
      </c>
      <c r="C17" s="52" t="s">
        <v>114</v>
      </c>
      <c r="D17" s="56">
        <v>0</v>
      </c>
    </row>
    <row r="18" spans="1:12" x14ac:dyDescent="0.2">
      <c r="A18" s="50" t="s">
        <v>119</v>
      </c>
      <c r="B18" s="87" t="s">
        <v>199</v>
      </c>
      <c r="C18" s="52" t="s">
        <v>114</v>
      </c>
      <c r="D18" s="57"/>
    </row>
    <row r="19" spans="1:12" x14ac:dyDescent="0.2">
      <c r="A19" s="50" t="s">
        <v>120</v>
      </c>
      <c r="B19" s="87" t="s">
        <v>200</v>
      </c>
      <c r="C19" s="52" t="s">
        <v>114</v>
      </c>
      <c r="D19" s="57"/>
    </row>
    <row r="20" spans="1:12" x14ac:dyDescent="0.2">
      <c r="A20" s="50" t="s">
        <v>121</v>
      </c>
      <c r="B20" s="87" t="s">
        <v>201</v>
      </c>
      <c r="C20" s="52" t="s">
        <v>114</v>
      </c>
      <c r="D20" s="57"/>
    </row>
    <row r="21" spans="1:12" x14ac:dyDescent="0.2">
      <c r="A21" s="50" t="s">
        <v>122</v>
      </c>
      <c r="B21" s="54" t="s">
        <v>202</v>
      </c>
      <c r="C21" s="52" t="s">
        <v>114</v>
      </c>
      <c r="D21" s="57"/>
    </row>
    <row r="22" spans="1:12" x14ac:dyDescent="0.2">
      <c r="A22" s="50" t="s">
        <v>123</v>
      </c>
      <c r="B22" s="51" t="s">
        <v>33</v>
      </c>
      <c r="C22" s="52" t="s">
        <v>114</v>
      </c>
      <c r="D22" s="57"/>
      <c r="E22" s="1"/>
    </row>
    <row r="23" spans="1:12" ht="14.25" x14ac:dyDescent="0.2">
      <c r="A23" s="50" t="s">
        <v>124</v>
      </c>
      <c r="B23" s="51" t="s">
        <v>34</v>
      </c>
      <c r="C23" s="52" t="s">
        <v>114</v>
      </c>
      <c r="D23" s="53">
        <f>D25</f>
        <v>15695.36</v>
      </c>
      <c r="F23" s="40"/>
      <c r="G23" s="40"/>
      <c r="H23" s="41"/>
      <c r="I23" s="40"/>
      <c r="J23" s="40"/>
      <c r="K23" s="41"/>
      <c r="L23" s="41"/>
    </row>
    <row r="24" spans="1:12" x14ac:dyDescent="0.2">
      <c r="A24" s="50" t="s">
        <v>125</v>
      </c>
      <c r="B24" s="54" t="s">
        <v>203</v>
      </c>
      <c r="C24" s="52" t="s">
        <v>114</v>
      </c>
      <c r="D24" s="57"/>
      <c r="F24" s="42"/>
      <c r="G24" s="43"/>
      <c r="H24" s="41"/>
      <c r="I24" s="44"/>
      <c r="J24" s="43"/>
      <c r="K24" s="41"/>
      <c r="L24" s="41"/>
    </row>
    <row r="25" spans="1:12" x14ac:dyDescent="0.2">
      <c r="A25" s="50" t="s">
        <v>126</v>
      </c>
      <c r="B25" s="54" t="s">
        <v>204</v>
      </c>
      <c r="C25" s="52" t="s">
        <v>114</v>
      </c>
      <c r="D25" s="49">
        <f>D9+D12-D16</f>
        <v>15695.36</v>
      </c>
      <c r="F25" s="42"/>
      <c r="G25" s="43"/>
      <c r="H25" s="41"/>
      <c r="I25" s="42"/>
      <c r="J25" s="43"/>
      <c r="K25" s="41"/>
      <c r="L25" s="41"/>
    </row>
    <row r="26" spans="1:12" ht="26.25" customHeight="1" x14ac:dyDescent="0.2">
      <c r="A26" s="99" t="s">
        <v>47</v>
      </c>
      <c r="B26" s="99"/>
      <c r="C26" s="99"/>
      <c r="D26" s="99"/>
      <c r="F26" s="42"/>
      <c r="G26" s="43"/>
      <c r="H26" s="41"/>
      <c r="I26" s="42"/>
      <c r="J26" s="43"/>
      <c r="K26" s="41"/>
      <c r="L26" s="41"/>
    </row>
    <row r="27" spans="1:12" x14ac:dyDescent="0.2">
      <c r="A27" s="50" t="s">
        <v>127</v>
      </c>
      <c r="B27" s="51" t="s">
        <v>48</v>
      </c>
      <c r="C27" s="52" t="s">
        <v>83</v>
      </c>
      <c r="D27" s="58"/>
      <c r="F27" s="42"/>
      <c r="G27" s="43"/>
      <c r="H27" s="41"/>
      <c r="I27" s="42"/>
      <c r="J27" s="43"/>
      <c r="K27" s="41"/>
      <c r="L27" s="41"/>
    </row>
    <row r="28" spans="1:12" ht="28.5" customHeight="1" x14ac:dyDescent="0.2">
      <c r="A28" s="39" t="s">
        <v>211</v>
      </c>
      <c r="B28" s="59" t="s">
        <v>212</v>
      </c>
      <c r="C28" s="60" t="s">
        <v>114</v>
      </c>
      <c r="D28" s="61">
        <v>1529.52</v>
      </c>
      <c r="F28" s="42"/>
      <c r="G28" s="43"/>
      <c r="H28" s="41"/>
      <c r="I28" s="42"/>
      <c r="J28" s="43"/>
      <c r="K28" s="41"/>
      <c r="L28" s="41"/>
    </row>
    <row r="29" spans="1:12" ht="38.25" x14ac:dyDescent="0.2">
      <c r="A29" s="62" t="s">
        <v>213</v>
      </c>
      <c r="B29" s="51" t="s">
        <v>214</v>
      </c>
      <c r="C29" s="63" t="s">
        <v>114</v>
      </c>
      <c r="D29" s="64">
        <f>H29</f>
        <v>0</v>
      </c>
      <c r="F29" s="42"/>
      <c r="G29" s="43"/>
      <c r="H29" s="41"/>
      <c r="I29" s="42"/>
      <c r="J29" s="43"/>
      <c r="K29" s="41"/>
      <c r="L29" s="41"/>
    </row>
    <row r="30" spans="1:12" ht="38.25" x14ac:dyDescent="0.2">
      <c r="A30" s="62" t="s">
        <v>215</v>
      </c>
      <c r="B30" s="51" t="s">
        <v>216</v>
      </c>
      <c r="C30" s="63" t="s">
        <v>114</v>
      </c>
      <c r="D30" s="64">
        <v>0</v>
      </c>
      <c r="F30" s="42"/>
      <c r="G30" s="43"/>
      <c r="H30" s="41"/>
      <c r="I30" s="42"/>
      <c r="J30" s="43"/>
      <c r="K30" s="41"/>
      <c r="L30" s="41"/>
    </row>
    <row r="31" spans="1:12" ht="25.5" x14ac:dyDescent="0.2">
      <c r="A31" s="62" t="s">
        <v>217</v>
      </c>
      <c r="B31" s="65" t="s">
        <v>218</v>
      </c>
      <c r="C31" s="73" t="s">
        <v>114</v>
      </c>
      <c r="D31" s="74">
        <v>0</v>
      </c>
      <c r="F31" s="42"/>
      <c r="G31" s="43"/>
      <c r="H31" s="41"/>
      <c r="I31" s="42"/>
      <c r="J31" s="43"/>
      <c r="K31" s="41"/>
      <c r="L31" s="41"/>
    </row>
    <row r="32" spans="1:12" x14ac:dyDescent="0.2">
      <c r="A32" s="77"/>
      <c r="B32" s="100" t="s">
        <v>272</v>
      </c>
      <c r="C32" s="101"/>
      <c r="D32" s="102"/>
    </row>
    <row r="33" spans="1:12" s="3" customFormat="1" x14ac:dyDescent="0.2">
      <c r="A33" s="78" t="s">
        <v>219</v>
      </c>
      <c r="B33" s="65" t="s">
        <v>220</v>
      </c>
      <c r="C33" s="66" t="s">
        <v>114</v>
      </c>
      <c r="D33" s="74"/>
      <c r="F33" s="79"/>
      <c r="G33" s="80"/>
      <c r="H33" s="81"/>
      <c r="I33" s="79"/>
      <c r="J33" s="80"/>
      <c r="K33" s="81"/>
      <c r="L33" s="81"/>
    </row>
    <row r="34" spans="1:12" x14ac:dyDescent="0.2">
      <c r="A34" s="77"/>
      <c r="B34" s="100" t="s">
        <v>272</v>
      </c>
      <c r="C34" s="101"/>
      <c r="D34" s="102"/>
    </row>
    <row r="35" spans="1:12" s="3" customFormat="1" x14ac:dyDescent="0.2">
      <c r="A35" s="78" t="s">
        <v>221</v>
      </c>
      <c r="B35" s="65" t="s">
        <v>222</v>
      </c>
      <c r="C35" s="66" t="s">
        <v>114</v>
      </c>
      <c r="D35" s="74"/>
      <c r="F35" s="79"/>
      <c r="G35" s="80"/>
      <c r="H35" s="81"/>
      <c r="I35" s="79"/>
      <c r="J35" s="80"/>
      <c r="K35" s="81"/>
      <c r="L35" s="81"/>
    </row>
    <row r="36" spans="1:12" x14ac:dyDescent="0.2">
      <c r="A36" s="77"/>
      <c r="B36" s="100" t="s">
        <v>272</v>
      </c>
      <c r="C36" s="101"/>
      <c r="D36" s="102"/>
    </row>
    <row r="37" spans="1:12" s="3" customFormat="1" x14ac:dyDescent="0.2">
      <c r="A37" s="78" t="s">
        <v>223</v>
      </c>
      <c r="B37" s="65" t="s">
        <v>224</v>
      </c>
      <c r="C37" s="66" t="s">
        <v>114</v>
      </c>
      <c r="D37" s="74"/>
      <c r="F37" s="79"/>
      <c r="G37" s="80"/>
      <c r="H37" s="81"/>
      <c r="I37" s="79"/>
      <c r="J37" s="80"/>
      <c r="K37" s="81"/>
      <c r="L37" s="81"/>
    </row>
    <row r="38" spans="1:12" x14ac:dyDescent="0.2">
      <c r="A38" s="77"/>
      <c r="B38" s="100" t="s">
        <v>272</v>
      </c>
      <c r="C38" s="101"/>
      <c r="D38" s="102"/>
    </row>
    <row r="39" spans="1:12" s="3" customFormat="1" x14ac:dyDescent="0.2">
      <c r="A39" s="78" t="s">
        <v>225</v>
      </c>
      <c r="B39" s="65" t="s">
        <v>226</v>
      </c>
      <c r="C39" s="66" t="s">
        <v>114</v>
      </c>
      <c r="D39" s="74"/>
      <c r="F39" s="79"/>
      <c r="G39" s="80"/>
      <c r="H39" s="81"/>
      <c r="I39" s="79"/>
      <c r="J39" s="80"/>
      <c r="K39" s="81"/>
      <c r="L39" s="81"/>
    </row>
    <row r="40" spans="1:12" x14ac:dyDescent="0.2">
      <c r="A40" s="77"/>
      <c r="B40" s="100" t="s">
        <v>272</v>
      </c>
      <c r="C40" s="101"/>
      <c r="D40" s="102"/>
    </row>
    <row r="41" spans="1:12" s="3" customFormat="1" x14ac:dyDescent="0.2">
      <c r="A41" s="78" t="s">
        <v>227</v>
      </c>
      <c r="B41" s="65" t="s">
        <v>228</v>
      </c>
      <c r="C41" s="66" t="s">
        <v>114</v>
      </c>
      <c r="D41" s="74"/>
      <c r="F41" s="79"/>
      <c r="G41" s="80"/>
      <c r="H41" s="81"/>
      <c r="I41" s="79"/>
      <c r="J41" s="80"/>
      <c r="K41" s="81"/>
      <c r="L41" s="81"/>
    </row>
    <row r="42" spans="1:12" x14ac:dyDescent="0.2">
      <c r="A42" s="77"/>
      <c r="B42" s="100" t="s">
        <v>272</v>
      </c>
      <c r="C42" s="101"/>
      <c r="D42" s="102"/>
    </row>
    <row r="43" spans="1:12" s="3" customFormat="1" x14ac:dyDescent="0.2">
      <c r="A43" s="78" t="s">
        <v>229</v>
      </c>
      <c r="B43" s="65" t="s">
        <v>230</v>
      </c>
      <c r="C43" s="66" t="s">
        <v>114</v>
      </c>
      <c r="D43" s="74"/>
      <c r="F43" s="79"/>
      <c r="G43" s="80"/>
      <c r="H43" s="81"/>
      <c r="I43" s="79"/>
      <c r="J43" s="80"/>
      <c r="K43" s="81"/>
      <c r="L43" s="81"/>
    </row>
    <row r="44" spans="1:12" x14ac:dyDescent="0.2">
      <c r="A44" s="77"/>
      <c r="B44" s="100" t="s">
        <v>272</v>
      </c>
      <c r="C44" s="101"/>
      <c r="D44" s="102"/>
    </row>
    <row r="45" spans="1:12" ht="25.5" x14ac:dyDescent="0.2">
      <c r="A45" s="62" t="s">
        <v>231</v>
      </c>
      <c r="B45" s="51" t="s">
        <v>252</v>
      </c>
      <c r="C45" s="52" t="s">
        <v>114</v>
      </c>
      <c r="D45" s="49">
        <v>0</v>
      </c>
      <c r="F45" s="42"/>
      <c r="G45" s="43"/>
      <c r="H45" s="41"/>
      <c r="I45" s="42"/>
      <c r="J45" s="43"/>
      <c r="K45" s="41"/>
      <c r="L45" s="41"/>
    </row>
    <row r="46" spans="1:12" x14ac:dyDescent="0.2">
      <c r="A46" s="62" t="s">
        <v>250</v>
      </c>
      <c r="B46" s="51" t="s">
        <v>251</v>
      </c>
      <c r="C46" s="52" t="s">
        <v>114</v>
      </c>
      <c r="D46" s="49">
        <v>0</v>
      </c>
      <c r="F46" s="42"/>
      <c r="G46" s="43"/>
      <c r="H46" s="41"/>
      <c r="I46" s="42"/>
      <c r="J46" s="43"/>
      <c r="K46" s="41"/>
      <c r="L46" s="41"/>
    </row>
    <row r="47" spans="1:12" ht="25.5" x14ac:dyDescent="0.2">
      <c r="A47" s="62" t="s">
        <v>232</v>
      </c>
      <c r="B47" s="51" t="s">
        <v>233</v>
      </c>
      <c r="C47" s="52" t="s">
        <v>114</v>
      </c>
      <c r="D47" s="49">
        <v>0</v>
      </c>
      <c r="F47" s="42"/>
      <c r="G47" s="43"/>
      <c r="H47" s="41"/>
      <c r="I47" s="42"/>
      <c r="J47" s="43"/>
      <c r="K47" s="41"/>
      <c r="L47" s="41"/>
    </row>
    <row r="48" spans="1:12" x14ac:dyDescent="0.2">
      <c r="A48" s="62" t="s">
        <v>234</v>
      </c>
      <c r="B48" s="51" t="s">
        <v>235</v>
      </c>
      <c r="C48" s="52" t="s">
        <v>114</v>
      </c>
      <c r="D48" s="49">
        <v>0</v>
      </c>
      <c r="F48" s="42"/>
      <c r="G48" s="43"/>
      <c r="H48" s="41"/>
      <c r="I48" s="42"/>
      <c r="J48" s="43"/>
      <c r="K48" s="41"/>
      <c r="L48" s="41"/>
    </row>
    <row r="49" spans="1:12" ht="14.25" customHeight="1" x14ac:dyDescent="0.2">
      <c r="A49" s="62" t="s">
        <v>236</v>
      </c>
      <c r="B49" s="51" t="s">
        <v>237</v>
      </c>
      <c r="C49" s="52" t="s">
        <v>114</v>
      </c>
      <c r="D49" s="49">
        <v>0</v>
      </c>
      <c r="F49" s="42"/>
      <c r="G49" s="43"/>
      <c r="H49" s="41"/>
      <c r="I49" s="42"/>
      <c r="J49" s="43"/>
      <c r="K49" s="41"/>
      <c r="L49" s="41"/>
    </row>
    <row r="50" spans="1:12" ht="25.5" x14ac:dyDescent="0.2">
      <c r="A50" s="62" t="s">
        <v>238</v>
      </c>
      <c r="B50" s="51" t="s">
        <v>239</v>
      </c>
      <c r="C50" s="52" t="s">
        <v>114</v>
      </c>
      <c r="D50" s="49">
        <v>0</v>
      </c>
      <c r="F50" s="42"/>
      <c r="G50" s="43"/>
      <c r="H50" s="41"/>
      <c r="I50" s="42"/>
      <c r="J50" s="43"/>
      <c r="K50" s="41"/>
      <c r="L50" s="41"/>
    </row>
    <row r="51" spans="1:12" ht="25.5" x14ac:dyDescent="0.2">
      <c r="A51" s="62" t="s">
        <v>240</v>
      </c>
      <c r="B51" s="51" t="s">
        <v>241</v>
      </c>
      <c r="C51" s="52" t="s">
        <v>114</v>
      </c>
      <c r="D51" s="49">
        <v>0</v>
      </c>
      <c r="F51" s="42"/>
      <c r="G51" s="43"/>
      <c r="H51" s="41"/>
      <c r="I51" s="42"/>
      <c r="J51" s="43"/>
      <c r="K51" s="41"/>
      <c r="L51" s="41"/>
    </row>
    <row r="52" spans="1:12" x14ac:dyDescent="0.2">
      <c r="A52" s="62" t="s">
        <v>242</v>
      </c>
      <c r="B52" s="51" t="s">
        <v>243</v>
      </c>
      <c r="C52" s="52" t="s">
        <v>114</v>
      </c>
      <c r="D52" s="49">
        <v>0</v>
      </c>
      <c r="F52" s="42"/>
      <c r="G52" s="43"/>
      <c r="H52" s="41"/>
      <c r="I52" s="42"/>
      <c r="J52" s="43"/>
      <c r="K52" s="41"/>
      <c r="L52" s="41"/>
    </row>
    <row r="53" spans="1:12" ht="25.5" x14ac:dyDescent="0.2">
      <c r="A53" s="62" t="s">
        <v>244</v>
      </c>
      <c r="B53" s="51" t="s">
        <v>245</v>
      </c>
      <c r="C53" s="52" t="s">
        <v>114</v>
      </c>
      <c r="D53" s="49">
        <v>0</v>
      </c>
      <c r="F53" s="42"/>
      <c r="G53" s="43"/>
      <c r="H53" s="41"/>
      <c r="I53" s="42"/>
      <c r="J53" s="43"/>
      <c r="K53" s="41"/>
      <c r="L53" s="41"/>
    </row>
    <row r="54" spans="1:12" ht="36.75" customHeight="1" x14ac:dyDescent="0.2">
      <c r="A54" s="62" t="s">
        <v>246</v>
      </c>
      <c r="B54" s="51" t="s">
        <v>247</v>
      </c>
      <c r="C54" s="52" t="s">
        <v>114</v>
      </c>
      <c r="D54" s="49">
        <v>0</v>
      </c>
      <c r="F54" s="42"/>
      <c r="G54" s="43"/>
      <c r="H54" s="41"/>
      <c r="I54" s="42"/>
      <c r="J54" s="43"/>
      <c r="K54" s="41"/>
      <c r="L54" s="41"/>
    </row>
    <row r="55" spans="1:12" x14ac:dyDescent="0.2">
      <c r="A55" s="62" t="s">
        <v>248</v>
      </c>
      <c r="B55" s="65" t="s">
        <v>249</v>
      </c>
      <c r="C55" s="66" t="s">
        <v>114</v>
      </c>
      <c r="D55" s="53">
        <v>0</v>
      </c>
      <c r="F55" s="42"/>
      <c r="G55" s="43"/>
      <c r="H55" s="41"/>
      <c r="I55" s="42"/>
      <c r="J55" s="43"/>
      <c r="K55" s="41"/>
      <c r="L55" s="41"/>
    </row>
    <row r="56" spans="1:12" x14ac:dyDescent="0.2">
      <c r="A56" s="99" t="s">
        <v>49</v>
      </c>
      <c r="B56" s="99"/>
      <c r="C56" s="99"/>
      <c r="D56" s="99"/>
      <c r="F56" s="42"/>
      <c r="G56" s="43"/>
      <c r="H56" s="41"/>
      <c r="I56" s="42"/>
      <c r="J56" s="43"/>
      <c r="K56" s="41"/>
      <c r="L56" s="41"/>
    </row>
    <row r="57" spans="1:12" x14ac:dyDescent="0.2">
      <c r="A57" s="50" t="s">
        <v>130</v>
      </c>
      <c r="B57" s="51" t="s">
        <v>50</v>
      </c>
      <c r="C57" s="52" t="s">
        <v>104</v>
      </c>
      <c r="D57" s="58"/>
      <c r="F57" s="42"/>
      <c r="G57" s="43"/>
      <c r="H57" s="41"/>
      <c r="I57" s="42"/>
      <c r="J57" s="43"/>
      <c r="K57" s="41"/>
      <c r="L57" s="41"/>
    </row>
    <row r="58" spans="1:12" x14ac:dyDescent="0.2">
      <c r="A58" s="50" t="s">
        <v>131</v>
      </c>
      <c r="B58" s="51" t="s">
        <v>51</v>
      </c>
      <c r="C58" s="52" t="s">
        <v>104</v>
      </c>
      <c r="D58" s="58"/>
      <c r="F58" s="42"/>
      <c r="G58" s="43"/>
      <c r="H58" s="41"/>
      <c r="I58" s="44"/>
      <c r="J58" s="43"/>
      <c r="K58" s="41"/>
      <c r="L58" s="41"/>
    </row>
    <row r="59" spans="1:12" x14ac:dyDescent="0.2">
      <c r="A59" s="50" t="s">
        <v>132</v>
      </c>
      <c r="B59" s="51" t="s">
        <v>52</v>
      </c>
      <c r="C59" s="52" t="s">
        <v>104</v>
      </c>
      <c r="D59" s="58"/>
      <c r="F59" s="42"/>
      <c r="G59" s="43"/>
      <c r="H59" s="41"/>
      <c r="I59" s="44"/>
      <c r="J59" s="43"/>
      <c r="K59" s="41"/>
      <c r="L59" s="41"/>
    </row>
    <row r="60" spans="1:12" ht="12.75" customHeight="1" x14ac:dyDescent="0.2">
      <c r="A60" s="50" t="s">
        <v>133</v>
      </c>
      <c r="B60" s="51" t="s">
        <v>53</v>
      </c>
      <c r="C60" s="52" t="s">
        <v>114</v>
      </c>
      <c r="D60" s="58"/>
      <c r="F60" s="42"/>
      <c r="G60" s="43"/>
      <c r="H60" s="41"/>
      <c r="I60" s="42"/>
      <c r="J60" s="43"/>
      <c r="K60" s="41"/>
      <c r="L60" s="41"/>
    </row>
    <row r="61" spans="1:12" x14ac:dyDescent="0.2">
      <c r="A61" s="99" t="s">
        <v>35</v>
      </c>
      <c r="B61" s="99"/>
      <c r="C61" s="99"/>
      <c r="D61" s="99"/>
      <c r="F61" s="42"/>
      <c r="G61" s="43"/>
      <c r="H61" s="41"/>
      <c r="I61" s="42"/>
      <c r="J61" s="43"/>
      <c r="K61" s="41"/>
      <c r="L61" s="41"/>
    </row>
    <row r="62" spans="1:12" ht="25.5" x14ac:dyDescent="0.2">
      <c r="A62" s="50" t="s">
        <v>134</v>
      </c>
      <c r="B62" s="51" t="s">
        <v>36</v>
      </c>
      <c r="C62" s="52" t="s">
        <v>114</v>
      </c>
      <c r="D62" s="67">
        <f>D64+D63</f>
        <v>0</v>
      </c>
      <c r="F62" s="42"/>
      <c r="G62" s="43"/>
      <c r="H62" s="41"/>
      <c r="I62" s="42"/>
      <c r="J62" s="43"/>
      <c r="K62" s="41"/>
      <c r="L62" s="41"/>
    </row>
    <row r="63" spans="1:12" x14ac:dyDescent="0.2">
      <c r="A63" s="50" t="s">
        <v>135</v>
      </c>
      <c r="B63" s="54" t="s">
        <v>205</v>
      </c>
      <c r="C63" s="52" t="s">
        <v>114</v>
      </c>
      <c r="D63" s="68"/>
      <c r="F63" s="42"/>
      <c r="G63" s="43"/>
      <c r="H63" s="41"/>
      <c r="I63" s="42"/>
      <c r="J63" s="43"/>
      <c r="K63" s="41"/>
      <c r="L63" s="41"/>
    </row>
    <row r="64" spans="1:12" x14ac:dyDescent="0.2">
      <c r="A64" s="50" t="s">
        <v>136</v>
      </c>
      <c r="B64" s="54" t="s">
        <v>206</v>
      </c>
      <c r="C64" s="52" t="s">
        <v>114</v>
      </c>
      <c r="D64" s="76">
        <v>0</v>
      </c>
      <c r="F64" s="42"/>
      <c r="G64" s="43"/>
      <c r="H64" s="41"/>
      <c r="I64" s="42"/>
      <c r="J64" s="43"/>
      <c r="K64" s="41"/>
      <c r="L64" s="41"/>
    </row>
    <row r="65" spans="1:12" ht="25.5" x14ac:dyDescent="0.2">
      <c r="A65" s="50" t="s">
        <v>137</v>
      </c>
      <c r="B65" s="51" t="s">
        <v>37</v>
      </c>
      <c r="C65" s="52" t="s">
        <v>114</v>
      </c>
      <c r="D65" s="67">
        <v>0</v>
      </c>
      <c r="F65" s="42"/>
      <c r="G65" s="43"/>
      <c r="H65" s="41"/>
      <c r="I65" s="42"/>
      <c r="J65" s="43"/>
      <c r="K65" s="41"/>
      <c r="L65" s="41"/>
    </row>
    <row r="66" spans="1:12" x14ac:dyDescent="0.2">
      <c r="A66" s="50" t="s">
        <v>138</v>
      </c>
      <c r="B66" s="54" t="s">
        <v>205</v>
      </c>
      <c r="C66" s="52" t="s">
        <v>114</v>
      </c>
      <c r="D66" s="58"/>
      <c r="F66" s="42"/>
      <c r="G66" s="43"/>
      <c r="H66" s="41"/>
      <c r="I66" s="42"/>
      <c r="J66" s="43"/>
      <c r="K66" s="41"/>
      <c r="L66" s="41"/>
    </row>
    <row r="67" spans="1:12" x14ac:dyDescent="0.2">
      <c r="A67" s="50" t="s">
        <v>139</v>
      </c>
      <c r="B67" s="54" t="s">
        <v>206</v>
      </c>
      <c r="C67" s="52" t="s">
        <v>114</v>
      </c>
      <c r="D67" s="69">
        <v>0</v>
      </c>
      <c r="F67" s="42"/>
      <c r="G67" s="43"/>
      <c r="H67" s="41"/>
      <c r="I67" s="42"/>
      <c r="J67" s="43"/>
      <c r="K67" s="41"/>
      <c r="L67" s="41"/>
    </row>
    <row r="68" spans="1:12" x14ac:dyDescent="0.2">
      <c r="A68" s="99" t="s">
        <v>54</v>
      </c>
      <c r="B68" s="99"/>
      <c r="C68" s="99"/>
      <c r="D68" s="99"/>
      <c r="F68" s="42"/>
      <c r="G68" s="43"/>
      <c r="H68" s="41"/>
      <c r="I68" s="42"/>
      <c r="J68" s="43"/>
      <c r="K68" s="41"/>
      <c r="L68" s="41"/>
    </row>
    <row r="69" spans="1:12" x14ac:dyDescent="0.2">
      <c r="A69" s="50" t="s">
        <v>155</v>
      </c>
      <c r="B69" s="65" t="s">
        <v>156</v>
      </c>
      <c r="C69" s="52" t="s">
        <v>83</v>
      </c>
      <c r="D69" s="58"/>
      <c r="E69" s="3"/>
      <c r="F69" s="42"/>
      <c r="G69" s="43"/>
      <c r="H69" s="41"/>
      <c r="I69" s="42"/>
      <c r="J69" s="43"/>
      <c r="K69" s="41"/>
      <c r="L69" s="41"/>
    </row>
    <row r="70" spans="1:12" x14ac:dyDescent="0.2">
      <c r="A70" s="50" t="s">
        <v>157</v>
      </c>
      <c r="B70" s="51" t="s">
        <v>147</v>
      </c>
      <c r="C70" s="52" t="s">
        <v>83</v>
      </c>
      <c r="D70" s="58" t="s">
        <v>69</v>
      </c>
      <c r="E70" s="3"/>
      <c r="F70" s="41"/>
      <c r="G70" s="41"/>
      <c r="H70" s="41"/>
      <c r="I70" s="42"/>
      <c r="J70" s="43"/>
      <c r="K70" s="41"/>
      <c r="L70" s="41"/>
    </row>
    <row r="71" spans="1:12" ht="14.25" customHeight="1" x14ac:dyDescent="0.2">
      <c r="A71" s="50" t="s">
        <v>158</v>
      </c>
      <c r="B71" s="51" t="s">
        <v>38</v>
      </c>
      <c r="C71" s="52" t="s">
        <v>25</v>
      </c>
      <c r="D71" s="70">
        <f>D72/((2552.1*6+2634.69*6)/2)</f>
        <v>0</v>
      </c>
      <c r="E71" s="2"/>
      <c r="F71" s="40"/>
      <c r="G71" s="40"/>
      <c r="H71" s="41"/>
      <c r="I71" s="42"/>
      <c r="J71" s="43"/>
      <c r="K71" s="41"/>
    </row>
    <row r="72" spans="1:12" x14ac:dyDescent="0.2">
      <c r="A72" s="50" t="s">
        <v>159</v>
      </c>
      <c r="B72" s="51" t="s">
        <v>43</v>
      </c>
      <c r="C72" s="52" t="s">
        <v>114</v>
      </c>
      <c r="D72" s="68">
        <v>0</v>
      </c>
      <c r="E72" s="2"/>
      <c r="F72" s="42"/>
      <c r="G72" s="45"/>
      <c r="H72" s="41"/>
      <c r="I72" s="42"/>
      <c r="J72" s="43"/>
      <c r="K72" s="41"/>
    </row>
    <row r="73" spans="1:12" x14ac:dyDescent="0.2">
      <c r="A73" s="50" t="s">
        <v>160</v>
      </c>
      <c r="B73" s="51" t="s">
        <v>55</v>
      </c>
      <c r="C73" s="52" t="s">
        <v>114</v>
      </c>
      <c r="D73" s="68">
        <v>0</v>
      </c>
      <c r="F73" s="42"/>
      <c r="G73" s="45"/>
      <c r="H73" s="41"/>
      <c r="I73" s="42"/>
      <c r="J73" s="43"/>
      <c r="K73" s="41"/>
    </row>
    <row r="74" spans="1:12" x14ac:dyDescent="0.2">
      <c r="A74" s="50" t="s">
        <v>161</v>
      </c>
      <c r="B74" s="51" t="s">
        <v>56</v>
      </c>
      <c r="C74" s="52" t="s">
        <v>114</v>
      </c>
      <c r="D74" s="68">
        <f>D72-D73</f>
        <v>0</v>
      </c>
      <c r="E74" s="2"/>
      <c r="F74" s="42"/>
      <c r="G74" s="45"/>
      <c r="H74" s="41"/>
      <c r="I74" s="41"/>
      <c r="J74" s="41"/>
      <c r="K74" s="41"/>
    </row>
    <row r="75" spans="1:12" x14ac:dyDescent="0.2">
      <c r="A75" s="50" t="s">
        <v>162</v>
      </c>
      <c r="B75" s="51" t="s">
        <v>57</v>
      </c>
      <c r="C75" s="52" t="s">
        <v>114</v>
      </c>
      <c r="D75" s="68">
        <f>D72</f>
        <v>0</v>
      </c>
      <c r="F75" s="42"/>
      <c r="G75" s="45"/>
      <c r="H75" s="41"/>
      <c r="I75" s="41"/>
      <c r="J75" s="41"/>
      <c r="K75" s="41"/>
    </row>
    <row r="76" spans="1:12" ht="12.75" customHeight="1" x14ac:dyDescent="0.2">
      <c r="A76" s="50" t="s">
        <v>163</v>
      </c>
      <c r="B76" s="51" t="s">
        <v>58</v>
      </c>
      <c r="C76" s="52" t="s">
        <v>114</v>
      </c>
      <c r="D76" s="68">
        <f>D73</f>
        <v>0</v>
      </c>
      <c r="F76" s="42"/>
      <c r="G76" s="45"/>
      <c r="H76" s="41"/>
      <c r="I76" s="41"/>
      <c r="J76" s="41"/>
      <c r="K76" s="41"/>
    </row>
    <row r="77" spans="1:12" ht="25.5" x14ac:dyDescent="0.2">
      <c r="A77" s="50" t="s">
        <v>164</v>
      </c>
      <c r="B77" s="51" t="s">
        <v>59</v>
      </c>
      <c r="C77" s="52" t="s">
        <v>114</v>
      </c>
      <c r="D77" s="68">
        <f>D74</f>
        <v>0</v>
      </c>
      <c r="E77" s="1"/>
      <c r="F77" s="42"/>
      <c r="G77" s="43"/>
      <c r="H77" s="41"/>
      <c r="I77" s="41"/>
      <c r="J77" s="41"/>
      <c r="K77" s="41"/>
    </row>
    <row r="78" spans="1:12" ht="25.5" x14ac:dyDescent="0.2">
      <c r="A78" s="50" t="s">
        <v>140</v>
      </c>
      <c r="B78" s="51" t="s">
        <v>60</v>
      </c>
      <c r="C78" s="52" t="s">
        <v>114</v>
      </c>
      <c r="D78" s="68"/>
    </row>
    <row r="79" spans="1:12" x14ac:dyDescent="0.2">
      <c r="A79" s="50" t="s">
        <v>165</v>
      </c>
      <c r="B79" s="65" t="s">
        <v>166</v>
      </c>
      <c r="C79" s="52" t="s">
        <v>83</v>
      </c>
      <c r="D79" s="58"/>
    </row>
    <row r="80" spans="1:12" x14ac:dyDescent="0.2">
      <c r="A80" s="50" t="s">
        <v>167</v>
      </c>
      <c r="B80" s="51" t="s">
        <v>147</v>
      </c>
      <c r="C80" s="52" t="s">
        <v>83</v>
      </c>
      <c r="D80" s="71" t="s">
        <v>68</v>
      </c>
    </row>
    <row r="81" spans="1:4" x14ac:dyDescent="0.2">
      <c r="A81" s="50" t="s">
        <v>168</v>
      </c>
      <c r="B81" s="51" t="s">
        <v>38</v>
      </c>
      <c r="C81" s="52" t="s">
        <v>25</v>
      </c>
      <c r="D81" s="72">
        <f>D82/((33.31*6+35.38*6)/12)</f>
        <v>0</v>
      </c>
    </row>
    <row r="82" spans="1:4" x14ac:dyDescent="0.2">
      <c r="A82" s="50" t="s">
        <v>169</v>
      </c>
      <c r="B82" s="51" t="s">
        <v>43</v>
      </c>
      <c r="C82" s="52" t="s">
        <v>114</v>
      </c>
      <c r="D82" s="68">
        <v>0</v>
      </c>
    </row>
    <row r="83" spans="1:4" x14ac:dyDescent="0.2">
      <c r="A83" s="50" t="s">
        <v>170</v>
      </c>
      <c r="B83" s="51" t="s">
        <v>55</v>
      </c>
      <c r="C83" s="52" t="s">
        <v>114</v>
      </c>
      <c r="D83" s="68">
        <v>0</v>
      </c>
    </row>
    <row r="84" spans="1:4" x14ac:dyDescent="0.2">
      <c r="A84" s="50" t="s">
        <v>171</v>
      </c>
      <c r="B84" s="51" t="s">
        <v>56</v>
      </c>
      <c r="C84" s="52" t="s">
        <v>114</v>
      </c>
      <c r="D84" s="68">
        <f>D82-D83</f>
        <v>0</v>
      </c>
    </row>
    <row r="85" spans="1:4" x14ac:dyDescent="0.2">
      <c r="A85" s="50" t="s">
        <v>172</v>
      </c>
      <c r="B85" s="51" t="s">
        <v>57</v>
      </c>
      <c r="C85" s="52" t="s">
        <v>114</v>
      </c>
      <c r="D85" s="68">
        <f>D82</f>
        <v>0</v>
      </c>
    </row>
    <row r="86" spans="1:4" x14ac:dyDescent="0.2">
      <c r="A86" s="50" t="s">
        <v>173</v>
      </c>
      <c r="B86" s="51" t="s">
        <v>58</v>
      </c>
      <c r="C86" s="52" t="s">
        <v>114</v>
      </c>
      <c r="D86" s="68">
        <f>D83</f>
        <v>0</v>
      </c>
    </row>
    <row r="87" spans="1:4" ht="25.5" x14ac:dyDescent="0.2">
      <c r="A87" s="50" t="s">
        <v>174</v>
      </c>
      <c r="B87" s="51" t="s">
        <v>59</v>
      </c>
      <c r="C87" s="52" t="s">
        <v>114</v>
      </c>
      <c r="D87" s="68">
        <f>D84</f>
        <v>0</v>
      </c>
    </row>
    <row r="88" spans="1:4" x14ac:dyDescent="0.2">
      <c r="A88" s="50" t="s">
        <v>175</v>
      </c>
      <c r="B88" s="65" t="s">
        <v>176</v>
      </c>
      <c r="C88" s="52" t="s">
        <v>83</v>
      </c>
      <c r="D88" s="71"/>
    </row>
    <row r="89" spans="1:4" x14ac:dyDescent="0.2">
      <c r="A89" s="50" t="s">
        <v>177</v>
      </c>
      <c r="B89" s="51" t="s">
        <v>147</v>
      </c>
      <c r="C89" s="52" t="s">
        <v>83</v>
      </c>
      <c r="D89" s="71" t="s">
        <v>68</v>
      </c>
    </row>
    <row r="90" spans="1:4" x14ac:dyDescent="0.2">
      <c r="A90" s="50" t="s">
        <v>178</v>
      </c>
      <c r="B90" s="51" t="s">
        <v>38</v>
      </c>
      <c r="C90" s="52" t="s">
        <v>25</v>
      </c>
      <c r="D90" s="72">
        <f>D91/((28.84*6+30.73*6)/12)</f>
        <v>0</v>
      </c>
    </row>
    <row r="91" spans="1:4" x14ac:dyDescent="0.2">
      <c r="A91" s="50" t="s">
        <v>179</v>
      </c>
      <c r="B91" s="51" t="s">
        <v>43</v>
      </c>
      <c r="C91" s="52" t="s">
        <v>114</v>
      </c>
      <c r="D91" s="68">
        <v>0</v>
      </c>
    </row>
    <row r="92" spans="1:4" x14ac:dyDescent="0.2">
      <c r="A92" s="50" t="s">
        <v>180</v>
      </c>
      <c r="B92" s="51" t="s">
        <v>55</v>
      </c>
      <c r="C92" s="52" t="s">
        <v>114</v>
      </c>
      <c r="D92" s="68">
        <v>0</v>
      </c>
    </row>
    <row r="93" spans="1:4" x14ac:dyDescent="0.2">
      <c r="A93" s="50" t="s">
        <v>181</v>
      </c>
      <c r="B93" s="51" t="s">
        <v>56</v>
      </c>
      <c r="C93" s="52" t="s">
        <v>114</v>
      </c>
      <c r="D93" s="68">
        <f>D91-D92</f>
        <v>0</v>
      </c>
    </row>
    <row r="94" spans="1:4" x14ac:dyDescent="0.2">
      <c r="A94" s="50" t="s">
        <v>182</v>
      </c>
      <c r="B94" s="51" t="s">
        <v>57</v>
      </c>
      <c r="C94" s="52" t="s">
        <v>114</v>
      </c>
      <c r="D94" s="68">
        <f>D91</f>
        <v>0</v>
      </c>
    </row>
    <row r="95" spans="1:4" x14ac:dyDescent="0.2">
      <c r="A95" s="50" t="s">
        <v>183</v>
      </c>
      <c r="B95" s="51" t="s">
        <v>58</v>
      </c>
      <c r="C95" s="52" t="s">
        <v>114</v>
      </c>
      <c r="D95" s="68">
        <f>D92</f>
        <v>0</v>
      </c>
    </row>
    <row r="96" spans="1:4" ht="25.5" x14ac:dyDescent="0.2">
      <c r="A96" s="50" t="s">
        <v>184</v>
      </c>
      <c r="B96" s="51" t="s">
        <v>59</v>
      </c>
      <c r="C96" s="52" t="s">
        <v>114</v>
      </c>
      <c r="D96" s="68">
        <f>D93</f>
        <v>0</v>
      </c>
    </row>
    <row r="97" spans="1:4" ht="13.5" customHeight="1" x14ac:dyDescent="0.2">
      <c r="A97" s="50" t="s">
        <v>185</v>
      </c>
      <c r="B97" s="65" t="s">
        <v>186</v>
      </c>
      <c r="C97" s="52" t="s">
        <v>83</v>
      </c>
      <c r="D97" s="58"/>
    </row>
    <row r="98" spans="1:4" x14ac:dyDescent="0.2">
      <c r="A98" s="50" t="s">
        <v>187</v>
      </c>
      <c r="B98" s="51" t="s">
        <v>147</v>
      </c>
      <c r="C98" s="52" t="s">
        <v>83</v>
      </c>
      <c r="D98" s="71" t="s">
        <v>148</v>
      </c>
    </row>
    <row r="99" spans="1:4" x14ac:dyDescent="0.2">
      <c r="A99" s="50" t="s">
        <v>188</v>
      </c>
      <c r="B99" s="51" t="s">
        <v>38</v>
      </c>
      <c r="C99" s="52" t="s">
        <v>25</v>
      </c>
      <c r="D99" s="72">
        <f>D100/((4.54*6+4.81*6)/2)</f>
        <v>0</v>
      </c>
    </row>
    <row r="100" spans="1:4" x14ac:dyDescent="0.2">
      <c r="A100" s="50" t="s">
        <v>189</v>
      </c>
      <c r="B100" s="51" t="s">
        <v>43</v>
      </c>
      <c r="C100" s="52" t="s">
        <v>114</v>
      </c>
      <c r="D100" s="68">
        <v>0</v>
      </c>
    </row>
    <row r="101" spans="1:4" x14ac:dyDescent="0.2">
      <c r="A101" s="50" t="s">
        <v>190</v>
      </c>
      <c r="B101" s="51" t="s">
        <v>55</v>
      </c>
      <c r="C101" s="52" t="s">
        <v>114</v>
      </c>
      <c r="D101" s="68">
        <v>0</v>
      </c>
    </row>
    <row r="102" spans="1:4" x14ac:dyDescent="0.2">
      <c r="A102" s="50" t="s">
        <v>191</v>
      </c>
      <c r="B102" s="51" t="s">
        <v>56</v>
      </c>
      <c r="C102" s="52" t="s">
        <v>114</v>
      </c>
      <c r="D102" s="68">
        <f>D100-D101</f>
        <v>0</v>
      </c>
    </row>
    <row r="103" spans="1:4" x14ac:dyDescent="0.2">
      <c r="A103" s="50" t="s">
        <v>192</v>
      </c>
      <c r="B103" s="51" t="s">
        <v>57</v>
      </c>
      <c r="C103" s="52" t="s">
        <v>114</v>
      </c>
      <c r="D103" s="68">
        <f>D100</f>
        <v>0</v>
      </c>
    </row>
    <row r="104" spans="1:4" x14ac:dyDescent="0.2">
      <c r="A104" s="50" t="s">
        <v>193</v>
      </c>
      <c r="B104" s="51" t="s">
        <v>58</v>
      </c>
      <c r="C104" s="52" t="s">
        <v>114</v>
      </c>
      <c r="D104" s="68">
        <f>D101</f>
        <v>0</v>
      </c>
    </row>
    <row r="105" spans="1:4" ht="25.5" x14ac:dyDescent="0.2">
      <c r="A105" s="50" t="s">
        <v>194</v>
      </c>
      <c r="B105" s="51" t="s">
        <v>59</v>
      </c>
      <c r="C105" s="52" t="s">
        <v>114</v>
      </c>
      <c r="D105" s="68">
        <f>D102</f>
        <v>0</v>
      </c>
    </row>
    <row r="106" spans="1:4" x14ac:dyDescent="0.2">
      <c r="A106" s="97" t="s">
        <v>61</v>
      </c>
      <c r="B106" s="97"/>
      <c r="C106" s="97"/>
      <c r="D106" s="97"/>
    </row>
    <row r="107" spans="1:4" x14ac:dyDescent="0.2">
      <c r="A107" s="27" t="s">
        <v>141</v>
      </c>
      <c r="B107" s="28" t="s">
        <v>50</v>
      </c>
      <c r="C107" s="29" t="s">
        <v>104</v>
      </c>
      <c r="D107" s="32"/>
    </row>
    <row r="108" spans="1:4" x14ac:dyDescent="0.2">
      <c r="A108" s="27" t="s">
        <v>142</v>
      </c>
      <c r="B108" s="28" t="s">
        <v>51</v>
      </c>
      <c r="C108" s="29" t="s">
        <v>104</v>
      </c>
      <c r="D108" s="32"/>
    </row>
    <row r="109" spans="1:4" x14ac:dyDescent="0.2">
      <c r="A109" s="27" t="s">
        <v>143</v>
      </c>
      <c r="B109" s="28" t="s">
        <v>52</v>
      </c>
      <c r="C109" s="29" t="s">
        <v>104</v>
      </c>
      <c r="D109" s="32"/>
    </row>
    <row r="110" spans="1:4" x14ac:dyDescent="0.2">
      <c r="A110" s="27" t="s">
        <v>144</v>
      </c>
      <c r="B110" s="28" t="s">
        <v>53</v>
      </c>
      <c r="C110" s="29" t="s">
        <v>114</v>
      </c>
      <c r="D110" s="32"/>
    </row>
    <row r="111" spans="1:4" x14ac:dyDescent="0.2">
      <c r="A111" s="98" t="s">
        <v>62</v>
      </c>
      <c r="B111" s="98"/>
      <c r="C111" s="98"/>
      <c r="D111" s="98"/>
    </row>
    <row r="112" spans="1:4" x14ac:dyDescent="0.2">
      <c r="A112" s="4" t="s">
        <v>145</v>
      </c>
      <c r="B112" s="12" t="s">
        <v>63</v>
      </c>
      <c r="C112" s="6" t="s">
        <v>104</v>
      </c>
      <c r="D112" s="32"/>
    </row>
    <row r="113" spans="1:4" x14ac:dyDescent="0.2">
      <c r="A113" s="4" t="s">
        <v>24</v>
      </c>
      <c r="B113" s="12" t="s">
        <v>64</v>
      </c>
      <c r="C113" s="6" t="s">
        <v>104</v>
      </c>
      <c r="D113" s="32"/>
    </row>
    <row r="114" spans="1:4" ht="25.5" x14ac:dyDescent="0.2">
      <c r="A114" s="4" t="s">
        <v>146</v>
      </c>
      <c r="B114" s="12" t="s">
        <v>65</v>
      </c>
      <c r="C114" s="6" t="s">
        <v>114</v>
      </c>
      <c r="D114" s="32"/>
    </row>
  </sheetData>
  <mergeCells count="15">
    <mergeCell ref="A2:D2"/>
    <mergeCell ref="B32:D32"/>
    <mergeCell ref="B34:D34"/>
    <mergeCell ref="B36:D36"/>
    <mergeCell ref="B38:D38"/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</mergeCells>
  <phoneticPr fontId="11" type="noConversion"/>
  <pageMargins left="0.75" right="0.75" top="1" bottom="1" header="0.5" footer="0.5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А_ф.1.1</vt:lpstr>
      <vt:lpstr>И_ф.2.8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2022-03-09T08:22:44Z</cp:lastPrinted>
  <dcterms:created xsi:type="dcterms:W3CDTF">1996-10-08T23:32:33Z</dcterms:created>
  <dcterms:modified xsi:type="dcterms:W3CDTF">2023-03-21T13:20:59Z</dcterms:modified>
</cp:coreProperties>
</file>