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2\"/>
    </mc:Choice>
  </mc:AlternateContent>
  <bookViews>
    <workbookView xWindow="0" yWindow="0" windowWidth="28800" windowHeight="11700" tabRatio="87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2" i="13" l="1"/>
  <c r="D29" i="13"/>
  <c r="D38" i="13"/>
  <c r="D107" i="13" l="1"/>
  <c r="D98" i="13"/>
  <c r="D89" i="13"/>
  <c r="D33" i="13" l="1"/>
  <c r="D34" i="13"/>
  <c r="D32" i="13"/>
  <c r="D9" i="13" l="1"/>
  <c r="D70" i="13"/>
  <c r="D112" i="13"/>
  <c r="D111" i="13"/>
  <c r="D110" i="13"/>
  <c r="D113" i="13" s="1"/>
  <c r="D103" i="13"/>
  <c r="D102" i="13"/>
  <c r="D101" i="13"/>
  <c r="D104" i="13" s="1"/>
  <c r="D94" i="13"/>
  <c r="D93" i="13"/>
  <c r="D92" i="13"/>
  <c r="D84" i="13"/>
  <c r="D83" i="13"/>
  <c r="D85" i="13"/>
  <c r="D25" i="13" l="1"/>
  <c r="D95" i="13"/>
  <c r="D23" i="13" l="1"/>
  <c r="D75" i="13"/>
  <c r="D73" i="13" s="1"/>
</calcChain>
</file>

<file path=xl/sharedStrings.xml><?xml version="1.0" encoding="utf-8"?>
<sst xmlns="http://schemas.openxmlformats.org/spreadsheetml/2006/main" count="2459" uniqueCount="809">
  <si>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</si>
  <si>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</si>
  <si>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</si>
  <si>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</si>
  <si>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</si>
  <si>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</si>
  <si>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</si>
  <si>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</si>
  <si>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</si>
  <si>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</si>
  <si>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</si>
  <si>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</si>
  <si>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</si>
  <si>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</si>
  <si>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</si>
  <si>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</si>
  <si>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</si>
  <si>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</si>
  <si>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</si>
  <si>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</si>
  <si>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</si>
  <si>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</si>
  <si>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</si>
  <si>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</si>
  <si>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</si>
  <si>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</si>
  <si>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</si>
  <si>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</si>
  <si>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</si>
  <si>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</si>
  <si>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</si>
  <si>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</si>
  <si>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</si>
  <si>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</si>
  <si>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</si>
  <si>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</si>
  <si>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</si>
  <si>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</si>
  <si>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</si>
  <si>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</si>
  <si>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</si>
  <si>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</si>
  <si>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</si>
  <si>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</si>
  <si>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</si>
  <si>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</si>
  <si>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</si>
  <si>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</si>
  <si>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</si>
  <si>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</si>
  <si>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</si>
  <si>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</si>
  <si>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</si>
  <si>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</si>
  <si>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</si>
  <si>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</si>
  <si>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</si>
  <si>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</si>
  <si>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</si>
  <si>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</si>
  <si>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</si>
  <si>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</si>
  <si>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</si>
  <si>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</si>
  <si>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</si>
  <si>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</si>
  <si>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</si>
  <si>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</si>
  <si>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</si>
  <si>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</si>
  <si>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</si>
  <si>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</si>
  <si>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</si>
  <si>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</si>
  <si>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</si>
  <si>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</si>
  <si>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</si>
  <si>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</si>
  <si>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</si>
  <si>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</si>
  <si>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</si>
  <si>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</si>
  <si>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</si>
  <si>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</si>
  <si>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</si>
  <si>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</si>
  <si>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</si>
  <si>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</si>
  <si>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</si>
  <si>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</si>
  <si>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</si>
  <si>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</si>
  <si>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</si>
  <si>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</si>
  <si>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</si>
  <si>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</si>
  <si>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</si>
  <si>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</si>
  <si>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</si>
  <si>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</si>
  <si>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</si>
  <si>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</si>
  <si>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</si>
  <si>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</si>
  <si>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</si>
  <si>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</si>
  <si>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</si>
  <si>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</si>
  <si>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</si>
  <si>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</si>
  <si>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</si>
  <si>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</si>
  <si>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</si>
  <si>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</si>
  <si>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</si>
  <si>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</si>
  <si>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</si>
  <si>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</si>
  <si>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</si>
  <si>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</si>
  <si>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</si>
  <si>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</si>
  <si>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</si>
  <si>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</si>
  <si>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</si>
  <si>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</si>
  <si>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</si>
  <si>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</si>
  <si>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</si>
  <si>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</si>
  <si>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</si>
  <si>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</si>
  <si>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</si>
  <si>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</si>
  <si>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</si>
  <si>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</si>
  <si>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</si>
  <si>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</si>
  <si>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</si>
  <si>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</si>
  <si>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</si>
  <si>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</si>
  <si>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</si>
  <si>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</si>
  <si>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</si>
  <si>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</si>
  <si>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</si>
  <si>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</si>
  <si>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</si>
  <si>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</si>
  <si>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</si>
  <si>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</si>
  <si>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</si>
  <si>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</si>
  <si>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</si>
  <si>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</si>
  <si>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</si>
  <si>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</si>
  <si>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</si>
  <si>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</si>
  <si>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</si>
  <si>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</si>
  <si>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</si>
  <si>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</si>
  <si>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</si>
  <si>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</si>
  <si>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</si>
  <si>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</si>
  <si>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</si>
  <si>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</si>
  <si>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</si>
  <si>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</si>
  <si>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</si>
  <si>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</si>
  <si>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</si>
  <si>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</si>
  <si>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</si>
  <si>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</si>
  <si>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</si>
  <si>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</si>
  <si>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</si>
  <si>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</si>
  <si>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</si>
  <si>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</si>
  <si>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</si>
  <si>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</si>
  <si>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</si>
  <si>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</si>
  <si>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</si>
  <si>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</si>
  <si>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</si>
  <si>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</si>
  <si>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</si>
  <si>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</si>
  <si>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</si>
  <si>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</si>
  <si>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</si>
  <si>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</si>
  <si>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</si>
  <si>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</si>
  <si>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</si>
  <si>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</si>
  <si>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</si>
  <si>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</si>
  <si>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</si>
  <si>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</si>
  <si>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</si>
  <si>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</si>
  <si>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</si>
  <si>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</si>
  <si>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</si>
  <si>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</si>
  <si>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</si>
  <si>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</si>
  <si>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</si>
  <si>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</si>
  <si>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</si>
  <si>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</si>
  <si>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</si>
  <si>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</si>
  <si>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</si>
  <si>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</si>
  <si>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</si>
  <si>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</si>
  <si>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</si>
  <si>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</si>
  <si>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</si>
  <si>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</si>
  <si>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</si>
  <si>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</si>
  <si>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</si>
  <si>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</si>
  <si>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</si>
  <si>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</si>
  <si>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</si>
  <si>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</si>
  <si>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</si>
  <si>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</si>
  <si>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</si>
  <si>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</si>
  <si>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</si>
  <si>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</si>
  <si>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</si>
  <si>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</si>
  <si>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</si>
  <si>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</si>
  <si>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</si>
  <si>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</si>
  <si>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</si>
  <si>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</si>
  <si>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</si>
  <si>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</si>
  <si>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</si>
  <si>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</si>
  <si>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</si>
  <si>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</si>
  <si>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</si>
  <si>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</si>
  <si>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</si>
  <si>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</si>
  <si>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</si>
  <si>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</si>
  <si>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</si>
  <si>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</si>
  <si>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</si>
  <si>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</si>
  <si>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</si>
  <si>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</si>
  <si>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</si>
  <si>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</si>
  <si>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</si>
  <si>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</si>
  <si>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</si>
  <si>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</si>
  <si>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</si>
  <si>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</si>
  <si>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</si>
  <si>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</si>
  <si>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</si>
  <si>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</si>
  <si>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</si>
  <si>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</si>
  <si>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</si>
  <si>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</si>
  <si>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</si>
  <si>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</si>
  <si>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</si>
  <si>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</si>
  <si>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</si>
  <si>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</si>
  <si>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</si>
  <si>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</si>
  <si>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</si>
  <si>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</si>
  <si>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</si>
  <si>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</si>
  <si>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</si>
  <si>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</si>
  <si>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</si>
  <si>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</si>
  <si>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</si>
  <si>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</si>
  <si>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</si>
  <si>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</si>
  <si>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</si>
  <si>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</si>
  <si>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</si>
  <si>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</si>
  <si>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</si>
  <si>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</si>
  <si>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</si>
  <si>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</si>
  <si>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</si>
  <si>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</si>
  <si>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</si>
  <si>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</si>
  <si>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</si>
  <si>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</si>
  <si>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</si>
  <si>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</si>
  <si>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</si>
  <si>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</si>
  <si>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</si>
  <si>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</si>
  <si>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</si>
  <si>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</si>
  <si>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</si>
  <si>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</si>
  <si>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</si>
  <si>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</si>
  <si>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</si>
  <si>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</si>
  <si>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</si>
  <si>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</si>
  <si>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</si>
  <si>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</si>
  <si>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</si>
  <si>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</si>
  <si>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</si>
  <si>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</si>
  <si>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</si>
  <si>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</si>
  <si>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</si>
  <si>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</si>
  <si>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</si>
  <si>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</si>
  <si>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</si>
  <si>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</si>
  <si>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</si>
  <si>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</si>
  <si>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</si>
  <si>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</si>
  <si>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</si>
  <si>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</si>
  <si>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</si>
  <si>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</si>
  <si>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</si>
  <si>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</si>
  <si>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</si>
  <si>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</si>
  <si>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</si>
  <si>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</si>
  <si>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</si>
  <si>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</si>
  <si>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</si>
  <si>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</si>
  <si>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</si>
  <si>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</si>
  <si>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</si>
  <si>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</si>
  <si>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</si>
  <si>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</si>
  <si>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</si>
  <si>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</si>
  <si>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</si>
  <si>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</si>
  <si>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</si>
  <si>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</si>
  <si>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</si>
  <si>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</si>
  <si>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</si>
  <si>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</si>
  <si>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</si>
  <si>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</si>
  <si>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</si>
  <si>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</si>
  <si>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</si>
  <si>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</si>
  <si>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</si>
  <si>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</si>
  <si>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</si>
  <si>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</si>
  <si>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</si>
  <si>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</si>
  <si>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</si>
  <si>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</si>
  <si>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</si>
  <si>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</si>
  <si>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</si>
  <si>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</si>
  <si>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</si>
  <si>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</si>
  <si>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</si>
  <si>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</si>
  <si>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</si>
  <si>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</si>
  <si>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</si>
  <si>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</si>
  <si>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</si>
  <si>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</si>
  <si>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</si>
  <si>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</si>
  <si>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</si>
  <si>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</si>
  <si>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</si>
  <si>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</si>
  <si>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</si>
  <si>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</si>
  <si>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</si>
  <si>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</si>
  <si>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</si>
  <si>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</si>
  <si>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</si>
  <si>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</si>
  <si>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</si>
  <si>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</si>
  <si>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</si>
  <si>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</si>
  <si>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</si>
  <si>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</si>
  <si>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</si>
  <si>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</si>
  <si>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</si>
  <si>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</si>
  <si>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</si>
  <si>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</si>
  <si>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</si>
  <si>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</si>
  <si>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</si>
  <si>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</si>
  <si>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</si>
  <si>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</si>
  <si>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</si>
  <si>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</si>
  <si>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</si>
  <si>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</si>
  <si>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</si>
  <si>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</si>
  <si>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</si>
  <si>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</si>
  <si>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</si>
  <si>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</si>
  <si>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</si>
  <si>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</si>
  <si>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</si>
  <si>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</si>
  <si>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</si>
  <si>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</si>
  <si>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</si>
  <si>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</si>
  <si>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</si>
  <si>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</si>
  <si>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</si>
  <si>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</si>
  <si>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</si>
  <si>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</si>
  <si>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</si>
  <si>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</si>
  <si>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</si>
  <si>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</si>
  <si>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</si>
  <si>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</si>
  <si>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</si>
  <si>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</si>
  <si>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</si>
  <si>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</si>
  <si>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</si>
  <si>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</si>
  <si>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</si>
  <si>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</si>
  <si>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</si>
  <si>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</si>
  <si>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</si>
  <si>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</si>
  <si>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</si>
  <si>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</si>
  <si>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</si>
  <si>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</si>
  <si>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</si>
  <si>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</si>
  <si>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</si>
  <si>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</si>
  <si>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</si>
  <si>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</si>
  <si>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</si>
  <si>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</si>
  <si>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</si>
  <si>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</si>
  <si>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</si>
  <si>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</si>
  <si>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</si>
  <si>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</si>
  <si>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</si>
  <si>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</si>
  <si>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</si>
  <si>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</si>
  <si>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</si>
  <si>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</si>
  <si>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</si>
  <si>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</si>
  <si>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</si>
  <si>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</si>
  <si>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</si>
  <si>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</si>
  <si>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</si>
  <si>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</si>
  <si>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</si>
  <si>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</si>
  <si>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</si>
  <si>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</si>
  <si>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</si>
  <si>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</si>
  <si>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</si>
  <si>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</si>
  <si>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</si>
  <si>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</si>
  <si>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</si>
  <si>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</si>
  <si>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</si>
  <si>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</si>
  <si>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</si>
  <si>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</si>
  <si>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</si>
  <si>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</si>
  <si>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</si>
  <si>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</si>
  <si>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</si>
  <si>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</si>
  <si>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</si>
  <si>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</si>
  <si>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</si>
  <si>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</si>
  <si>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</si>
  <si>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</si>
  <si>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</si>
  <si>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</si>
  <si>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</si>
  <si>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</si>
  <si>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</si>
  <si>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</si>
  <si>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</si>
  <si>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</si>
  <si>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</si>
  <si>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</si>
  <si>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</si>
  <si>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</si>
  <si>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</si>
  <si>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</si>
  <si>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</si>
  <si>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</si>
  <si>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</si>
  <si>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</si>
  <si>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</si>
  <si>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</si>
  <si>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</si>
  <si>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</si>
  <si>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</si>
  <si>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</si>
  <si>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</si>
  <si>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</si>
  <si>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</si>
  <si>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</si>
  <si>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</si>
  <si>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</si>
  <si>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</si>
  <si>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</si>
  <si>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</si>
  <si>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</si>
  <si>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</si>
  <si>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</si>
  <si>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</si>
  <si>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</si>
  <si>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</si>
  <si>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</si>
  <si>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</si>
  <si>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</si>
  <si>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</si>
  <si>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</si>
  <si>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</si>
  <si>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</si>
  <si>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</si>
  <si>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</si>
  <si>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</si>
  <si>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</si>
  <si>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</si>
  <si>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</si>
  <si>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</si>
  <si>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</si>
  <si>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</si>
  <si>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</si>
  <si>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</si>
  <si>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</si>
  <si>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</si>
  <si>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</si>
  <si>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</si>
  <si>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</si>
  <si>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</si>
  <si>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</si>
  <si>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</si>
  <si>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</si>
  <si>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</si>
  <si>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</si>
  <si>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</si>
  <si>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</si>
  <si>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</si>
  <si>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</si>
  <si>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</si>
  <si>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</si>
  <si>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</si>
  <si>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</si>
  <si>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</si>
  <si>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</si>
  <si>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</si>
  <si>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</si>
  <si>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</si>
  <si>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</si>
  <si>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</si>
  <si>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</si>
  <si>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</si>
  <si>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</si>
  <si>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</si>
  <si>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</si>
  <si>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</si>
  <si>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</si>
  <si>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</si>
  <si>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</si>
  <si>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</si>
  <si>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</si>
  <si>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</si>
  <si>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</si>
  <si>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</si>
  <si>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</si>
  <si>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</si>
  <si>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</si>
  <si>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</si>
  <si>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</si>
  <si>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</si>
  <si>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</si>
  <si>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</si>
  <si>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</si>
  <si>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</si>
  <si>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</si>
  <si>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</si>
  <si>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</si>
  <si>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</si>
  <si>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</si>
  <si>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</si>
  <si>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</si>
  <si>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</si>
  <si>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</si>
  <si>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</si>
  <si>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</si>
  <si>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</si>
  <si>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</si>
  <si>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</si>
  <si>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</si>
  <si>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</si>
  <si>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</si>
  <si>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</si>
  <si>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</si>
  <si>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</si>
  <si>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</si>
  <si>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</si>
  <si>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</si>
  <si>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</si>
  <si>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</si>
  <si>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</si>
  <si>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</si>
  <si>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</si>
  <si>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</si>
  <si>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</si>
  <si>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</si>
  <si>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</si>
  <si>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</si>
  <si>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</si>
  <si>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</si>
  <si>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</si>
  <si>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</si>
  <si>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</si>
  <si>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</si>
  <si>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</si>
  <si>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</si>
  <si>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</si>
  <si>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</si>
  <si>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</si>
  <si>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</si>
  <si>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</si>
  <si>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</si>
  <si>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</si>
  <si>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</si>
  <si>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</si>
  <si>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</si>
  <si>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</si>
  <si>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</si>
  <si>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</si>
  <si>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</si>
  <si>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</si>
  <si>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</si>
  <si>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</si>
  <si>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</si>
  <si>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</si>
  <si>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</si>
  <si>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</si>
  <si>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</si>
  <si>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</si>
  <si>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</si>
  <si>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</si>
  <si>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</si>
  <si>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</si>
  <si>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</si>
  <si>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</si>
  <si>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</si>
  <si>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</si>
  <si>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</si>
  <si>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</si>
  <si>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</si>
  <si>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</si>
  <si>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</si>
  <si>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</si>
  <si>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Первомайская, д. 27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</si>
  <si>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</si>
  <si>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</si>
  <si>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</si>
  <si>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</si>
  <si>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</si>
  <si>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</si>
  <si>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</si>
  <si>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</si>
  <si>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</si>
  <si>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</si>
  <si>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</si>
  <si>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</si>
  <si>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</si>
  <si>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</si>
  <si>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</si>
  <si>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</si>
  <si>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</si>
  <si>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</si>
  <si>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</si>
  <si>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</si>
  <si>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</si>
  <si>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</si>
  <si>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</si>
  <si>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</si>
  <si>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</si>
  <si>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</si>
  <si>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</si>
  <si>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</si>
  <si>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</si>
  <si>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</si>
  <si>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</si>
  <si>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</si>
  <si>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</si>
  <si>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</si>
  <si>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</si>
  <si>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</si>
  <si>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</si>
  <si>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</si>
  <si>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</si>
  <si>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</si>
  <si>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</si>
  <si>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</si>
  <si>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</si>
  <si>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</si>
  <si>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</si>
  <si>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</si>
  <si>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</si>
  <si>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</si>
  <si>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</si>
  <si>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</si>
  <si>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</si>
  <si>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</si>
  <si>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</si>
  <si>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</si>
  <si>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</si>
  <si>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</si>
  <si>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</si>
  <si>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</si>
  <si>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</si>
  <si>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</si>
  <si>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</si>
  <si>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</si>
  <si>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</si>
  <si>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</si>
  <si>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</si>
  <si>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</si>
  <si>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</si>
  <si>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</si>
  <si>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</si>
  <si>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</si>
  <si>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</si>
  <si>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</si>
  <si>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</si>
  <si>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</si>
  <si>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</si>
  <si>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светодиодных на л/кл под.2</t>
  </si>
  <si>
    <t>Автомат одно-, двух-, трехполюсный, устанавливаемый на конструкции на стене или колонне, на ток до 100 А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</si>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</sst>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top" wrapText="1"/>
    </xf>
    <xf numFmtId="0" fontId="57" fillId="0" borderId="15" xfId="96" applyFont="1" applyBorder="1" applyAlignment="1">
      <alignment vertical="top" wrapText="1"/>
    </xf>
    <xf numFmtId="2" fontId="57" fillId="0" borderId="15" xfId="96" applyNumberFormat="1" applyFont="1" applyBorder="1" applyAlignment="1">
      <alignment vertical="top" wrapText="1"/>
    </xf>
    <xf numFmtId="0" fontId="57" fillId="0" borderId="15" xfId="96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51" t="s">
        <v>439</v>
      </c>
      <c r="F7" s="152"/>
      <c r="G7" s="152"/>
      <c r="H7" s="152"/>
      <c r="I7" s="58"/>
    </row>
    <row r="8" spans="1:9" ht="12.75" customHeight="1" x14ac:dyDescent="0.2">
      <c r="A8" s="150" t="s">
        <v>488</v>
      </c>
      <c r="B8" s="150"/>
      <c r="C8" s="150"/>
      <c r="D8" s="15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789</v>
      </c>
      <c r="E12" s="151" t="s">
        <v>668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669</v>
      </c>
      <c r="C13" s="24"/>
      <c r="D13" s="33" t="s">
        <v>790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670</v>
      </c>
      <c r="C14" s="24"/>
      <c r="D14" s="33" t="s">
        <v>791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492</v>
      </c>
      <c r="C15" s="24" t="s">
        <v>487</v>
      </c>
      <c r="D15" s="99" t="s">
        <v>792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0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1" t="s">
        <v>793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1" t="s">
        <v>793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2" t="s">
        <v>794</v>
      </c>
      <c r="E19" s="153" t="s">
        <v>440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496</v>
      </c>
      <c r="C20" s="24" t="s">
        <v>487</v>
      </c>
      <c r="D20" s="103" t="s">
        <v>795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797</v>
      </c>
      <c r="E24" s="151" t="s">
        <v>441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1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1" t="s">
        <v>325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0" t="s">
        <v>326</v>
      </c>
      <c r="B38" s="150"/>
      <c r="C38" s="150"/>
      <c r="D38" s="15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3" t="s">
        <v>36</v>
      </c>
      <c r="B6" s="94" t="s">
        <v>55</v>
      </c>
      <c r="C6" s="95" t="s">
        <v>487</v>
      </c>
      <c r="D6" s="96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7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6" t="s">
        <v>271</v>
      </c>
      <c r="B22" s="166"/>
      <c r="C22" s="166"/>
      <c r="D22" s="16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3" t="s">
        <v>36</v>
      </c>
      <c r="B27" s="94" t="s">
        <v>55</v>
      </c>
      <c r="C27" s="95" t="s">
        <v>487</v>
      </c>
      <c r="D27" s="96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8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7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726</v>
      </c>
    </row>
    <row r="43" spans="1:10" x14ac:dyDescent="0.2">
      <c r="A43" s="166" t="s">
        <v>271</v>
      </c>
      <c r="B43" s="166"/>
      <c r="C43" s="166"/>
      <c r="D43" s="166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3" t="s">
        <v>36</v>
      </c>
      <c r="B48" s="94" t="s">
        <v>55</v>
      </c>
      <c r="C48" s="95" t="s">
        <v>487</v>
      </c>
      <c r="D48" s="96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8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7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6" t="s">
        <v>271</v>
      </c>
      <c r="B64" s="166"/>
      <c r="C64" s="166"/>
      <c r="D64" s="166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3" t="s">
        <v>36</v>
      </c>
      <c r="B69" s="94" t="s">
        <v>55</v>
      </c>
      <c r="C69" s="95" t="s">
        <v>487</v>
      </c>
      <c r="D69" s="96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8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7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6" t="s">
        <v>271</v>
      </c>
      <c r="B85" s="166"/>
      <c r="C85" s="166"/>
      <c r="D85" s="166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0" t="s">
        <v>275</v>
      </c>
      <c r="B9" s="150"/>
      <c r="C9" s="150"/>
      <c r="D9" s="15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4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75" zoomScaleNormal="175" workbookViewId="0">
      <pane xSplit="3" ySplit="4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B14" sqref="B14"/>
    </sheetView>
  </sheetViews>
  <sheetFormatPr defaultRowHeight="12.75" x14ac:dyDescent="0.2"/>
  <cols>
    <col min="1" max="1" width="7.85546875" customWidth="1"/>
    <col min="2" max="2" width="48.140625" customWidth="1"/>
    <col min="3" max="3" width="12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55" t="s">
        <v>802</v>
      </c>
      <c r="B2" s="155"/>
      <c r="C2" s="155"/>
      <c r="D2" s="155"/>
    </row>
    <row r="3" spans="1:4" ht="15.75" x14ac:dyDescent="0.25">
      <c r="A3" s="2"/>
      <c r="B3" s="146" t="s">
        <v>729</v>
      </c>
      <c r="C3" s="2"/>
      <c r="D3" s="2"/>
    </row>
    <row r="4" spans="1:4" ht="15.7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4" x14ac:dyDescent="0.2">
      <c r="A5" s="110" t="s">
        <v>545</v>
      </c>
      <c r="B5" s="111" t="s">
        <v>486</v>
      </c>
      <c r="C5" s="112" t="s">
        <v>487</v>
      </c>
      <c r="D5" s="113"/>
    </row>
    <row r="6" spans="1:4" x14ac:dyDescent="0.2">
      <c r="A6" s="114" t="s">
        <v>36</v>
      </c>
      <c r="B6" s="111" t="s">
        <v>78</v>
      </c>
      <c r="C6" s="113" t="s">
        <v>487</v>
      </c>
      <c r="D6" s="115" t="s">
        <v>803</v>
      </c>
    </row>
    <row r="7" spans="1:4" x14ac:dyDescent="0.2">
      <c r="A7" s="114" t="s">
        <v>547</v>
      </c>
      <c r="B7" s="111" t="s">
        <v>79</v>
      </c>
      <c r="C7" s="113" t="s">
        <v>487</v>
      </c>
      <c r="D7" s="115" t="s">
        <v>804</v>
      </c>
    </row>
    <row r="8" spans="1:4" ht="30" customHeight="1" x14ac:dyDescent="0.2">
      <c r="A8" s="157" t="s">
        <v>278</v>
      </c>
      <c r="B8" s="157"/>
      <c r="C8" s="157"/>
      <c r="D8" s="157"/>
    </row>
    <row r="9" spans="1:4" ht="25.5" x14ac:dyDescent="0.2">
      <c r="A9" s="114" t="s">
        <v>37</v>
      </c>
      <c r="B9" s="116" t="s">
        <v>80</v>
      </c>
      <c r="C9" s="113" t="s">
        <v>522</v>
      </c>
      <c r="D9" s="117">
        <f>D11</f>
        <v>6622.87</v>
      </c>
    </row>
    <row r="10" spans="1:4" x14ac:dyDescent="0.2">
      <c r="A10" s="114" t="s">
        <v>38</v>
      </c>
      <c r="B10" s="118" t="s">
        <v>713</v>
      </c>
      <c r="C10" s="113" t="s">
        <v>522</v>
      </c>
      <c r="D10" s="119"/>
    </row>
    <row r="11" spans="1:4" x14ac:dyDescent="0.2">
      <c r="A11" s="114" t="s">
        <v>39</v>
      </c>
      <c r="B11" s="118" t="s">
        <v>714</v>
      </c>
      <c r="C11" s="113" t="s">
        <v>522</v>
      </c>
      <c r="D11" s="120">
        <v>6622.87</v>
      </c>
    </row>
    <row r="12" spans="1:4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60678.990000000005</v>
      </c>
    </row>
    <row r="13" spans="1:4" x14ac:dyDescent="0.2">
      <c r="A13" s="114" t="s">
        <v>41</v>
      </c>
      <c r="B13" s="118" t="s">
        <v>715</v>
      </c>
      <c r="C13" s="113" t="s">
        <v>522</v>
      </c>
      <c r="D13" s="120">
        <f>60678.99-D14-D15</f>
        <v>26031.63</v>
      </c>
    </row>
    <row r="14" spans="1:4" x14ac:dyDescent="0.2">
      <c r="A14" s="114" t="s">
        <v>42</v>
      </c>
      <c r="B14" s="118" t="s">
        <v>808</v>
      </c>
      <c r="C14" s="113" t="s">
        <v>522</v>
      </c>
      <c r="D14" s="120">
        <v>17879.52</v>
      </c>
    </row>
    <row r="15" spans="1:4" x14ac:dyDescent="0.2">
      <c r="A15" s="114" t="s">
        <v>43</v>
      </c>
      <c r="B15" s="118" t="s">
        <v>716</v>
      </c>
      <c r="C15" s="113" t="s">
        <v>522</v>
      </c>
      <c r="D15" s="120">
        <v>16767.84</v>
      </c>
    </row>
    <row r="16" spans="1:4" x14ac:dyDescent="0.2">
      <c r="A16" s="114" t="s">
        <v>44</v>
      </c>
      <c r="B16" s="116" t="s">
        <v>81</v>
      </c>
      <c r="C16" s="113" t="s">
        <v>522</v>
      </c>
      <c r="D16" s="117">
        <f>D17</f>
        <v>48716.82</v>
      </c>
    </row>
    <row r="17" spans="1:4" x14ac:dyDescent="0.2">
      <c r="A17" s="114" t="s">
        <v>590</v>
      </c>
      <c r="B17" s="118" t="s">
        <v>717</v>
      </c>
      <c r="C17" s="113" t="s">
        <v>522</v>
      </c>
      <c r="D17" s="121">
        <v>48716.82</v>
      </c>
    </row>
    <row r="18" spans="1:4" x14ac:dyDescent="0.2">
      <c r="A18" s="114" t="s">
        <v>591</v>
      </c>
      <c r="B18" s="118" t="s">
        <v>718</v>
      </c>
      <c r="C18" s="113" t="s">
        <v>522</v>
      </c>
      <c r="D18" s="119"/>
    </row>
    <row r="19" spans="1:4" x14ac:dyDescent="0.2">
      <c r="A19" s="114" t="s">
        <v>592</v>
      </c>
      <c r="B19" s="118" t="s">
        <v>719</v>
      </c>
      <c r="C19" s="113" t="s">
        <v>522</v>
      </c>
      <c r="D19" s="119"/>
    </row>
    <row r="20" spans="1:4" ht="25.5" x14ac:dyDescent="0.2">
      <c r="A20" s="114" t="s">
        <v>593</v>
      </c>
      <c r="B20" s="118" t="s">
        <v>720</v>
      </c>
      <c r="C20" s="113" t="s">
        <v>522</v>
      </c>
      <c r="D20" s="122"/>
    </row>
    <row r="21" spans="1:4" x14ac:dyDescent="0.2">
      <c r="A21" s="114" t="s">
        <v>594</v>
      </c>
      <c r="B21" s="118" t="s">
        <v>721</v>
      </c>
      <c r="C21" s="113" t="s">
        <v>522</v>
      </c>
      <c r="D21" s="119"/>
    </row>
    <row r="22" spans="1:4" x14ac:dyDescent="0.2">
      <c r="A22" s="114" t="s">
        <v>595</v>
      </c>
      <c r="B22" s="116" t="s">
        <v>82</v>
      </c>
      <c r="C22" s="113" t="s">
        <v>522</v>
      </c>
      <c r="D22" s="119"/>
    </row>
    <row r="23" spans="1:4" ht="25.5" x14ac:dyDescent="0.2">
      <c r="A23" s="114" t="s">
        <v>596</v>
      </c>
      <c r="B23" s="116" t="s">
        <v>83</v>
      </c>
      <c r="C23" s="113" t="s">
        <v>522</v>
      </c>
      <c r="D23" s="117">
        <f>D25</f>
        <v>18585.04</v>
      </c>
    </row>
    <row r="24" spans="1:4" x14ac:dyDescent="0.2">
      <c r="A24" s="114" t="s">
        <v>597</v>
      </c>
      <c r="B24" s="118" t="s">
        <v>713</v>
      </c>
      <c r="C24" s="113" t="s">
        <v>522</v>
      </c>
      <c r="D24" s="119"/>
    </row>
    <row r="25" spans="1:4" x14ac:dyDescent="0.2">
      <c r="A25" s="114" t="s">
        <v>598</v>
      </c>
      <c r="B25" s="118" t="s">
        <v>714</v>
      </c>
      <c r="C25" s="113" t="s">
        <v>522</v>
      </c>
      <c r="D25" s="120">
        <f>D9+D12-D16</f>
        <v>18585.04</v>
      </c>
    </row>
    <row r="26" spans="1:4" ht="26.25" customHeight="1" x14ac:dyDescent="0.2">
      <c r="A26" s="157" t="s">
        <v>280</v>
      </c>
      <c r="B26" s="157"/>
      <c r="C26" s="157"/>
      <c r="D26" s="157"/>
    </row>
    <row r="27" spans="1:4" x14ac:dyDescent="0.2">
      <c r="A27" s="114" t="s">
        <v>599</v>
      </c>
      <c r="B27" s="116" t="s">
        <v>281</v>
      </c>
      <c r="C27" s="113" t="s">
        <v>487</v>
      </c>
      <c r="D27" s="113"/>
    </row>
    <row r="28" spans="1:4" ht="38.25" x14ac:dyDescent="0.2">
      <c r="A28" s="105" t="s">
        <v>733</v>
      </c>
      <c r="B28" s="123" t="s">
        <v>734</v>
      </c>
      <c r="C28" s="124" t="s">
        <v>522</v>
      </c>
      <c r="D28" s="125">
        <v>10468.32</v>
      </c>
    </row>
    <row r="29" spans="1:4" ht="38.25" x14ac:dyDescent="0.2">
      <c r="A29" s="126" t="s">
        <v>735</v>
      </c>
      <c r="B29" s="127" t="s">
        <v>736</v>
      </c>
      <c r="C29" s="128" t="s">
        <v>522</v>
      </c>
      <c r="D29" s="132">
        <f>D38+D42</f>
        <v>13684.74</v>
      </c>
    </row>
    <row r="30" spans="1:4" ht="38.25" x14ac:dyDescent="0.2">
      <c r="A30" s="126" t="s">
        <v>737</v>
      </c>
      <c r="B30" s="130" t="s">
        <v>738</v>
      </c>
      <c r="C30" s="131" t="s">
        <v>522</v>
      </c>
      <c r="D30" s="132">
        <v>0</v>
      </c>
    </row>
    <row r="31" spans="1:4" x14ac:dyDescent="0.2">
      <c r="A31" s="126" t="s">
        <v>739</v>
      </c>
      <c r="B31" s="158" t="s">
        <v>740</v>
      </c>
      <c r="C31" s="159"/>
      <c r="D31" s="160"/>
    </row>
    <row r="32" spans="1:4" ht="25.5" x14ac:dyDescent="0.2">
      <c r="A32" s="126" t="s">
        <v>741</v>
      </c>
      <c r="B32" s="127" t="s">
        <v>742</v>
      </c>
      <c r="C32" s="128" t="s">
        <v>743</v>
      </c>
      <c r="D32" s="129">
        <f>(0)*1.2</f>
        <v>0</v>
      </c>
    </row>
    <row r="33" spans="1:4" ht="25.5" x14ac:dyDescent="0.2">
      <c r="A33" s="126" t="s">
        <v>741</v>
      </c>
      <c r="B33" s="127" t="s">
        <v>744</v>
      </c>
      <c r="C33" s="128" t="s">
        <v>745</v>
      </c>
      <c r="D33" s="129">
        <f t="shared" ref="D33:D34" si="0">(0)*1.2</f>
        <v>0</v>
      </c>
    </row>
    <row r="34" spans="1:4" ht="25.5" x14ac:dyDescent="0.2">
      <c r="A34" s="126" t="s">
        <v>746</v>
      </c>
      <c r="B34" s="127" t="s">
        <v>747</v>
      </c>
      <c r="C34" s="128" t="s">
        <v>748</v>
      </c>
      <c r="D34" s="129">
        <f t="shared" si="0"/>
        <v>0</v>
      </c>
    </row>
    <row r="35" spans="1:4" x14ac:dyDescent="0.2">
      <c r="A35" s="126" t="s">
        <v>746</v>
      </c>
      <c r="B35" s="127" t="s">
        <v>786</v>
      </c>
      <c r="C35" s="128"/>
      <c r="D35" s="129">
        <v>0</v>
      </c>
    </row>
    <row r="36" spans="1:4" ht="25.5" x14ac:dyDescent="0.2">
      <c r="A36" s="126" t="s">
        <v>749</v>
      </c>
      <c r="B36" s="130" t="s">
        <v>750</v>
      </c>
      <c r="C36" s="131" t="s">
        <v>522</v>
      </c>
      <c r="D36" s="132">
        <v>0</v>
      </c>
    </row>
    <row r="37" spans="1:4" x14ac:dyDescent="0.2">
      <c r="A37" s="126"/>
      <c r="B37" s="158" t="s">
        <v>740</v>
      </c>
      <c r="C37" s="159"/>
      <c r="D37" s="160"/>
    </row>
    <row r="38" spans="1:4" x14ac:dyDescent="0.2">
      <c r="A38" s="126" t="s">
        <v>751</v>
      </c>
      <c r="B38" s="130" t="s">
        <v>752</v>
      </c>
      <c r="C38" s="133" t="s">
        <v>522</v>
      </c>
      <c r="D38" s="132">
        <f>D40+D41</f>
        <v>6065.32</v>
      </c>
    </row>
    <row r="39" spans="1:4" x14ac:dyDescent="0.2">
      <c r="A39" s="126"/>
      <c r="B39" s="158" t="s">
        <v>740</v>
      </c>
      <c r="C39" s="159"/>
      <c r="D39" s="160"/>
    </row>
    <row r="40" spans="1:4" ht="15" customHeight="1" x14ac:dyDescent="0.2">
      <c r="A40" s="139"/>
      <c r="B40" s="140" t="s">
        <v>805</v>
      </c>
      <c r="C40" s="142" t="s">
        <v>522</v>
      </c>
      <c r="D40" s="141">
        <v>290.24</v>
      </c>
    </row>
    <row r="41" spans="1:4" ht="25.5" x14ac:dyDescent="0.2">
      <c r="A41" s="139"/>
      <c r="B41" s="140" t="s">
        <v>806</v>
      </c>
      <c r="C41" s="142" t="s">
        <v>522</v>
      </c>
      <c r="D41" s="141">
        <v>5775.08</v>
      </c>
    </row>
    <row r="42" spans="1:4" x14ac:dyDescent="0.2">
      <c r="A42" s="126" t="s">
        <v>753</v>
      </c>
      <c r="B42" s="130" t="s">
        <v>754</v>
      </c>
      <c r="C42" s="133" t="s">
        <v>522</v>
      </c>
      <c r="D42" s="132">
        <f>D44</f>
        <v>7619.42</v>
      </c>
    </row>
    <row r="43" spans="1:4" x14ac:dyDescent="0.2">
      <c r="A43" s="126"/>
      <c r="B43" s="158" t="s">
        <v>740</v>
      </c>
      <c r="C43" s="159"/>
      <c r="D43" s="160"/>
    </row>
    <row r="44" spans="1:4" ht="25.5" x14ac:dyDescent="0.2">
      <c r="A44" s="139"/>
      <c r="B44" s="143" t="s">
        <v>807</v>
      </c>
      <c r="C44" s="145" t="s">
        <v>522</v>
      </c>
      <c r="D44" s="144">
        <v>7619.42</v>
      </c>
    </row>
    <row r="45" spans="1:4" x14ac:dyDescent="0.2">
      <c r="A45" s="126" t="s">
        <v>755</v>
      </c>
      <c r="B45" s="130" t="s">
        <v>756</v>
      </c>
      <c r="C45" s="133" t="s">
        <v>522</v>
      </c>
      <c r="D45" s="132">
        <v>0</v>
      </c>
    </row>
    <row r="46" spans="1:4" x14ac:dyDescent="0.2">
      <c r="A46" s="126"/>
      <c r="B46" s="158" t="s">
        <v>740</v>
      </c>
      <c r="C46" s="159"/>
      <c r="D46" s="160"/>
    </row>
    <row r="47" spans="1:4" x14ac:dyDescent="0.2">
      <c r="A47" s="126" t="s">
        <v>757</v>
      </c>
      <c r="B47" s="130" t="s">
        <v>758</v>
      </c>
      <c r="C47" s="133" t="s">
        <v>522</v>
      </c>
      <c r="D47" s="132">
        <v>0</v>
      </c>
    </row>
    <row r="48" spans="1:4" x14ac:dyDescent="0.2">
      <c r="A48" s="126"/>
      <c r="B48" s="158" t="s">
        <v>740</v>
      </c>
      <c r="C48" s="159"/>
      <c r="D48" s="160"/>
    </row>
    <row r="49" spans="1:4" x14ac:dyDescent="0.2">
      <c r="A49" s="126" t="s">
        <v>759</v>
      </c>
      <c r="B49" s="130" t="s">
        <v>760</v>
      </c>
      <c r="C49" s="133" t="s">
        <v>522</v>
      </c>
      <c r="D49" s="132">
        <v>0</v>
      </c>
    </row>
    <row r="50" spans="1:4" x14ac:dyDescent="0.2">
      <c r="A50" s="126"/>
      <c r="B50" s="158" t="s">
        <v>740</v>
      </c>
      <c r="C50" s="159"/>
      <c r="D50" s="160"/>
    </row>
    <row r="51" spans="1:4" x14ac:dyDescent="0.2">
      <c r="A51" s="126" t="s">
        <v>761</v>
      </c>
      <c r="B51" s="130" t="s">
        <v>762</v>
      </c>
      <c r="C51" s="133" t="s">
        <v>522</v>
      </c>
      <c r="D51" s="132">
        <v>0</v>
      </c>
    </row>
    <row r="52" spans="1:4" x14ac:dyDescent="0.2">
      <c r="A52" s="126"/>
      <c r="B52" s="158" t="s">
        <v>740</v>
      </c>
      <c r="C52" s="159"/>
      <c r="D52" s="160"/>
    </row>
    <row r="53" spans="1:4" ht="25.5" x14ac:dyDescent="0.2">
      <c r="A53" s="126" t="s">
        <v>763</v>
      </c>
      <c r="B53" s="127" t="s">
        <v>784</v>
      </c>
      <c r="C53" s="128" t="s">
        <v>522</v>
      </c>
      <c r="D53" s="135">
        <v>0</v>
      </c>
    </row>
    <row r="54" spans="1:4" x14ac:dyDescent="0.2">
      <c r="A54" s="126" t="s">
        <v>782</v>
      </c>
      <c r="B54" s="127" t="s">
        <v>783</v>
      </c>
      <c r="C54" s="134" t="s">
        <v>522</v>
      </c>
      <c r="D54" s="135">
        <v>0</v>
      </c>
    </row>
    <row r="55" spans="1:4" ht="25.5" x14ac:dyDescent="0.2">
      <c r="A55" s="126" t="s">
        <v>764</v>
      </c>
      <c r="B55" s="127" t="s">
        <v>765</v>
      </c>
      <c r="C55" s="134" t="s">
        <v>522</v>
      </c>
      <c r="D55" s="135">
        <v>0</v>
      </c>
    </row>
    <row r="56" spans="1:4" ht="25.5" x14ac:dyDescent="0.2">
      <c r="A56" s="126" t="s">
        <v>766</v>
      </c>
      <c r="B56" s="127" t="s">
        <v>767</v>
      </c>
      <c r="C56" s="134" t="s">
        <v>522</v>
      </c>
      <c r="D56" s="135">
        <v>0</v>
      </c>
    </row>
    <row r="57" spans="1:4" ht="25.5" x14ac:dyDescent="0.2">
      <c r="A57" s="126" t="s">
        <v>768</v>
      </c>
      <c r="B57" s="127" t="s">
        <v>769</v>
      </c>
      <c r="C57" s="134" t="s">
        <v>522</v>
      </c>
      <c r="D57" s="135">
        <v>0</v>
      </c>
    </row>
    <row r="58" spans="1:4" ht="25.5" x14ac:dyDescent="0.2">
      <c r="A58" s="126" t="s">
        <v>770</v>
      </c>
      <c r="B58" s="127" t="s">
        <v>771</v>
      </c>
      <c r="C58" s="134" t="s">
        <v>522</v>
      </c>
      <c r="D58" s="135">
        <v>0</v>
      </c>
    </row>
    <row r="59" spans="1:4" ht="25.5" x14ac:dyDescent="0.2">
      <c r="A59" s="126" t="s">
        <v>772</v>
      </c>
      <c r="B59" s="127" t="s">
        <v>773</v>
      </c>
      <c r="C59" s="134" t="s">
        <v>522</v>
      </c>
      <c r="D59" s="135">
        <v>0</v>
      </c>
    </row>
    <row r="60" spans="1:4" x14ac:dyDescent="0.2">
      <c r="A60" s="126" t="s">
        <v>774</v>
      </c>
      <c r="B60" s="127" t="s">
        <v>775</v>
      </c>
      <c r="C60" s="134" t="s">
        <v>522</v>
      </c>
      <c r="D60" s="135">
        <v>0</v>
      </c>
    </row>
    <row r="61" spans="1:4" ht="38.25" x14ac:dyDescent="0.2">
      <c r="A61" s="126" t="s">
        <v>776</v>
      </c>
      <c r="B61" s="127" t="s">
        <v>777</v>
      </c>
      <c r="C61" s="128" t="s">
        <v>522</v>
      </c>
      <c r="D61" s="135">
        <v>0</v>
      </c>
    </row>
    <row r="62" spans="1:4" ht="51" x14ac:dyDescent="0.2">
      <c r="A62" s="126" t="s">
        <v>778</v>
      </c>
      <c r="B62" s="127" t="s">
        <v>779</v>
      </c>
      <c r="C62" s="128" t="s">
        <v>522</v>
      </c>
      <c r="D62" s="135">
        <v>0</v>
      </c>
    </row>
    <row r="63" spans="1:4" x14ac:dyDescent="0.2">
      <c r="A63" s="126" t="s">
        <v>780</v>
      </c>
      <c r="B63" s="130" t="s">
        <v>781</v>
      </c>
      <c r="C63" s="133" t="s">
        <v>522</v>
      </c>
      <c r="D63" s="136">
        <v>0</v>
      </c>
    </row>
    <row r="64" spans="1:4" x14ac:dyDescent="0.2">
      <c r="A64" s="157" t="s">
        <v>282</v>
      </c>
      <c r="B64" s="157"/>
      <c r="C64" s="157"/>
      <c r="D64" s="157"/>
    </row>
    <row r="65" spans="1:4" ht="14.25" customHeight="1" x14ac:dyDescent="0.2">
      <c r="A65" s="114" t="s">
        <v>602</v>
      </c>
      <c r="B65" s="116" t="s">
        <v>283</v>
      </c>
      <c r="C65" s="113" t="s">
        <v>508</v>
      </c>
      <c r="D65" s="113"/>
    </row>
    <row r="66" spans="1:4" x14ac:dyDescent="0.2">
      <c r="A66" s="114" t="s">
        <v>603</v>
      </c>
      <c r="B66" s="116" t="s">
        <v>284</v>
      </c>
      <c r="C66" s="113" t="s">
        <v>508</v>
      </c>
      <c r="D66" s="113"/>
    </row>
    <row r="67" spans="1:4" ht="25.5" x14ac:dyDescent="0.2">
      <c r="A67" s="114" t="s">
        <v>604</v>
      </c>
      <c r="B67" s="116" t="s">
        <v>285</v>
      </c>
      <c r="C67" s="113" t="s">
        <v>508</v>
      </c>
      <c r="D67" s="113"/>
    </row>
    <row r="68" spans="1:4" ht="12.75" customHeight="1" x14ac:dyDescent="0.2">
      <c r="A68" s="114" t="s">
        <v>605</v>
      </c>
      <c r="B68" s="116" t="s">
        <v>286</v>
      </c>
      <c r="C68" s="113" t="s">
        <v>522</v>
      </c>
      <c r="D68" s="113"/>
    </row>
    <row r="69" spans="1:4" x14ac:dyDescent="0.2">
      <c r="A69" s="157" t="s">
        <v>84</v>
      </c>
      <c r="B69" s="157"/>
      <c r="C69" s="157"/>
      <c r="D69" s="157"/>
    </row>
    <row r="70" spans="1:4" ht="25.5" x14ac:dyDescent="0.2">
      <c r="A70" s="114" t="s">
        <v>606</v>
      </c>
      <c r="B70" s="116" t="s">
        <v>85</v>
      </c>
      <c r="C70" s="113" t="s">
        <v>522</v>
      </c>
      <c r="D70" s="137">
        <f>D72</f>
        <v>0</v>
      </c>
    </row>
    <row r="71" spans="1:4" x14ac:dyDescent="0.2">
      <c r="A71" s="114" t="s">
        <v>607</v>
      </c>
      <c r="B71" s="118" t="s">
        <v>722</v>
      </c>
      <c r="C71" s="113" t="s">
        <v>522</v>
      </c>
      <c r="D71" s="113"/>
    </row>
    <row r="72" spans="1:4" x14ac:dyDescent="0.2">
      <c r="A72" s="114" t="s">
        <v>608</v>
      </c>
      <c r="B72" s="118" t="s">
        <v>723</v>
      </c>
      <c r="C72" s="113" t="s">
        <v>522</v>
      </c>
      <c r="D72" s="138">
        <v>0</v>
      </c>
    </row>
    <row r="73" spans="1:4" ht="25.5" x14ac:dyDescent="0.2">
      <c r="A73" s="114" t="s">
        <v>609</v>
      </c>
      <c r="B73" s="116" t="s">
        <v>86</v>
      </c>
      <c r="C73" s="113" t="s">
        <v>522</v>
      </c>
      <c r="D73" s="137">
        <f>D75+D70</f>
        <v>18585.04</v>
      </c>
    </row>
    <row r="74" spans="1:4" x14ac:dyDescent="0.2">
      <c r="A74" s="90" t="s">
        <v>610</v>
      </c>
      <c r="B74" s="91" t="s">
        <v>722</v>
      </c>
      <c r="C74" s="33" t="s">
        <v>522</v>
      </c>
      <c r="D74" s="33"/>
    </row>
    <row r="75" spans="1:4" x14ac:dyDescent="0.2">
      <c r="A75" s="90" t="s">
        <v>611</v>
      </c>
      <c r="B75" s="91" t="s">
        <v>723</v>
      </c>
      <c r="C75" s="33" t="s">
        <v>522</v>
      </c>
      <c r="D75" s="92">
        <f>D25</f>
        <v>18585.04</v>
      </c>
    </row>
    <row r="76" spans="1:4" x14ac:dyDescent="0.2">
      <c r="A76" s="156" t="s">
        <v>287</v>
      </c>
      <c r="B76" s="156"/>
      <c r="C76" s="156"/>
      <c r="D76" s="156"/>
    </row>
    <row r="77" spans="1:4" x14ac:dyDescent="0.2">
      <c r="A77" s="90" t="s">
        <v>673</v>
      </c>
      <c r="B77" s="85" t="s">
        <v>674</v>
      </c>
      <c r="C77" s="33" t="s">
        <v>487</v>
      </c>
      <c r="D77" s="33"/>
    </row>
    <row r="78" spans="1:4" x14ac:dyDescent="0.2">
      <c r="A78" s="90" t="s">
        <v>675</v>
      </c>
      <c r="B78" s="43" t="s">
        <v>655</v>
      </c>
      <c r="C78" s="33" t="s">
        <v>487</v>
      </c>
      <c r="D78" s="33" t="s">
        <v>347</v>
      </c>
    </row>
    <row r="79" spans="1:4" ht="14.25" customHeight="1" x14ac:dyDescent="0.2">
      <c r="A79" s="90" t="s">
        <v>676</v>
      </c>
      <c r="B79" s="43" t="s">
        <v>87</v>
      </c>
      <c r="C79" s="33" t="s">
        <v>62</v>
      </c>
      <c r="D79" s="86">
        <v>0</v>
      </c>
    </row>
    <row r="80" spans="1:4" x14ac:dyDescent="0.2">
      <c r="A80" s="90" t="s">
        <v>677</v>
      </c>
      <c r="B80" s="43" t="s">
        <v>161</v>
      </c>
      <c r="C80" s="33" t="s">
        <v>522</v>
      </c>
      <c r="D80" s="87">
        <v>0</v>
      </c>
    </row>
    <row r="81" spans="1:4" x14ac:dyDescent="0.2">
      <c r="A81" s="90" t="s">
        <v>678</v>
      </c>
      <c r="B81" s="43" t="s">
        <v>288</v>
      </c>
      <c r="C81" s="33" t="s">
        <v>522</v>
      </c>
      <c r="D81" s="87">
        <v>0</v>
      </c>
    </row>
    <row r="82" spans="1:4" x14ac:dyDescent="0.2">
      <c r="A82" s="90" t="s">
        <v>679</v>
      </c>
      <c r="B82" s="43" t="s">
        <v>289</v>
      </c>
      <c r="C82" s="33" t="s">
        <v>522</v>
      </c>
      <c r="D82" s="87">
        <v>0</v>
      </c>
    </row>
    <row r="83" spans="1:4" ht="25.5" x14ac:dyDescent="0.2">
      <c r="A83" s="90" t="s">
        <v>680</v>
      </c>
      <c r="B83" s="43" t="s">
        <v>290</v>
      </c>
      <c r="C83" s="33" t="s">
        <v>522</v>
      </c>
      <c r="D83" s="87">
        <f>D80</f>
        <v>0</v>
      </c>
    </row>
    <row r="84" spans="1:4" ht="12.75" customHeight="1" x14ac:dyDescent="0.2">
      <c r="A84" s="90" t="s">
        <v>681</v>
      </c>
      <c r="B84" s="43" t="s">
        <v>291</v>
      </c>
      <c r="C84" s="33" t="s">
        <v>522</v>
      </c>
      <c r="D84" s="87">
        <f>D81</f>
        <v>0</v>
      </c>
    </row>
    <row r="85" spans="1:4" ht="25.5" x14ac:dyDescent="0.2">
      <c r="A85" s="90" t="s">
        <v>682</v>
      </c>
      <c r="B85" s="43" t="s">
        <v>292</v>
      </c>
      <c r="C85" s="33" t="s">
        <v>522</v>
      </c>
      <c r="D85" s="87">
        <f>D82</f>
        <v>0</v>
      </c>
    </row>
    <row r="86" spans="1:4" ht="25.5" x14ac:dyDescent="0.2">
      <c r="A86" s="90" t="s">
        <v>620</v>
      </c>
      <c r="B86" s="43" t="s">
        <v>293</v>
      </c>
      <c r="C86" s="33" t="s">
        <v>522</v>
      </c>
      <c r="D86" s="87"/>
    </row>
    <row r="87" spans="1:4" x14ac:dyDescent="0.2">
      <c r="A87" s="90" t="s">
        <v>683</v>
      </c>
      <c r="B87" s="85" t="s">
        <v>684</v>
      </c>
      <c r="C87" s="33" t="s">
        <v>487</v>
      </c>
      <c r="D87" s="33"/>
    </row>
    <row r="88" spans="1:4" x14ac:dyDescent="0.2">
      <c r="A88" s="90" t="s">
        <v>685</v>
      </c>
      <c r="B88" s="43" t="s">
        <v>655</v>
      </c>
      <c r="C88" s="33" t="s">
        <v>487</v>
      </c>
      <c r="D88" s="88" t="s">
        <v>346</v>
      </c>
    </row>
    <row r="89" spans="1:4" x14ac:dyDescent="0.2">
      <c r="A89" s="90" t="s">
        <v>686</v>
      </c>
      <c r="B89" s="43" t="s">
        <v>87</v>
      </c>
      <c r="C89" s="33" t="s">
        <v>62</v>
      </c>
      <c r="D89" s="89">
        <f>D90/((33.31*6+35.38*6)/12)</f>
        <v>0</v>
      </c>
    </row>
    <row r="90" spans="1:4" x14ac:dyDescent="0.2">
      <c r="A90" s="90" t="s">
        <v>687</v>
      </c>
      <c r="B90" s="43" t="s">
        <v>161</v>
      </c>
      <c r="C90" s="33" t="s">
        <v>522</v>
      </c>
      <c r="D90" s="87">
        <v>0</v>
      </c>
    </row>
    <row r="91" spans="1:4" x14ac:dyDescent="0.2">
      <c r="A91" s="90" t="s">
        <v>688</v>
      </c>
      <c r="B91" s="43" t="s">
        <v>288</v>
      </c>
      <c r="C91" s="33" t="s">
        <v>522</v>
      </c>
      <c r="D91" s="87">
        <v>0</v>
      </c>
    </row>
    <row r="92" spans="1:4" x14ac:dyDescent="0.2">
      <c r="A92" s="90" t="s">
        <v>689</v>
      </c>
      <c r="B92" s="43" t="s">
        <v>289</v>
      </c>
      <c r="C92" s="33" t="s">
        <v>522</v>
      </c>
      <c r="D92" s="87">
        <f>D90-D91</f>
        <v>0</v>
      </c>
    </row>
    <row r="93" spans="1:4" ht="25.5" x14ac:dyDescent="0.2">
      <c r="A93" s="90" t="s">
        <v>690</v>
      </c>
      <c r="B93" s="43" t="s">
        <v>290</v>
      </c>
      <c r="C93" s="33" t="s">
        <v>522</v>
      </c>
      <c r="D93" s="87">
        <f>D90</f>
        <v>0</v>
      </c>
    </row>
    <row r="94" spans="1:4" ht="25.5" x14ac:dyDescent="0.2">
      <c r="A94" s="90" t="s">
        <v>691</v>
      </c>
      <c r="B94" s="43" t="s">
        <v>291</v>
      </c>
      <c r="C94" s="33" t="s">
        <v>522</v>
      </c>
      <c r="D94" s="87">
        <f>D91</f>
        <v>0</v>
      </c>
    </row>
    <row r="95" spans="1:4" ht="25.5" x14ac:dyDescent="0.2">
      <c r="A95" s="90" t="s">
        <v>692</v>
      </c>
      <c r="B95" s="43" t="s">
        <v>292</v>
      </c>
      <c r="C95" s="33" t="s">
        <v>522</v>
      </c>
      <c r="D95" s="87">
        <f>D92</f>
        <v>0</v>
      </c>
    </row>
    <row r="96" spans="1:4" x14ac:dyDescent="0.2">
      <c r="A96" s="90" t="s">
        <v>693</v>
      </c>
      <c r="B96" s="85" t="s">
        <v>694</v>
      </c>
      <c r="C96" s="33" t="s">
        <v>487</v>
      </c>
      <c r="D96" s="88"/>
    </row>
    <row r="97" spans="1:4" x14ac:dyDescent="0.2">
      <c r="A97" s="90" t="s">
        <v>695</v>
      </c>
      <c r="B97" s="43" t="s">
        <v>655</v>
      </c>
      <c r="C97" s="33" t="s">
        <v>487</v>
      </c>
      <c r="D97" s="88" t="s">
        <v>346</v>
      </c>
    </row>
    <row r="98" spans="1:4" x14ac:dyDescent="0.2">
      <c r="A98" s="90" t="s">
        <v>696</v>
      </c>
      <c r="B98" s="43" t="s">
        <v>87</v>
      </c>
      <c r="C98" s="33" t="s">
        <v>62</v>
      </c>
      <c r="D98" s="89">
        <f>D99/((28.84*6+30.73*6)/12)</f>
        <v>0</v>
      </c>
    </row>
    <row r="99" spans="1:4" x14ac:dyDescent="0.2">
      <c r="A99" s="90" t="s">
        <v>697</v>
      </c>
      <c r="B99" s="43" t="s">
        <v>161</v>
      </c>
      <c r="C99" s="33" t="s">
        <v>522</v>
      </c>
      <c r="D99" s="87">
        <v>0</v>
      </c>
    </row>
    <row r="100" spans="1:4" x14ac:dyDescent="0.2">
      <c r="A100" s="90" t="s">
        <v>698</v>
      </c>
      <c r="B100" s="43" t="s">
        <v>288</v>
      </c>
      <c r="C100" s="33" t="s">
        <v>522</v>
      </c>
      <c r="D100" s="87">
        <v>0</v>
      </c>
    </row>
    <row r="101" spans="1:4" x14ac:dyDescent="0.2">
      <c r="A101" s="90" t="s">
        <v>699</v>
      </c>
      <c r="B101" s="43" t="s">
        <v>289</v>
      </c>
      <c r="C101" s="33" t="s">
        <v>522</v>
      </c>
      <c r="D101" s="87">
        <f>D99-D100</f>
        <v>0</v>
      </c>
    </row>
    <row r="102" spans="1:4" ht="25.5" x14ac:dyDescent="0.2">
      <c r="A102" s="90" t="s">
        <v>700</v>
      </c>
      <c r="B102" s="43" t="s">
        <v>290</v>
      </c>
      <c r="C102" s="33" t="s">
        <v>522</v>
      </c>
      <c r="D102" s="87">
        <f>D99</f>
        <v>0</v>
      </c>
    </row>
    <row r="103" spans="1:4" ht="25.5" x14ac:dyDescent="0.2">
      <c r="A103" s="90" t="s">
        <v>701</v>
      </c>
      <c r="B103" s="43" t="s">
        <v>291</v>
      </c>
      <c r="C103" s="33" t="s">
        <v>522</v>
      </c>
      <c r="D103" s="87">
        <f>D100</f>
        <v>0</v>
      </c>
    </row>
    <row r="104" spans="1:4" ht="25.5" x14ac:dyDescent="0.2">
      <c r="A104" s="90" t="s">
        <v>702</v>
      </c>
      <c r="B104" s="43" t="s">
        <v>292</v>
      </c>
      <c r="C104" s="33" t="s">
        <v>522</v>
      </c>
      <c r="D104" s="87">
        <f>D101</f>
        <v>0</v>
      </c>
    </row>
    <row r="105" spans="1:4" ht="15.75" customHeight="1" x14ac:dyDescent="0.2">
      <c r="A105" s="90" t="s">
        <v>703</v>
      </c>
      <c r="B105" s="85" t="s">
        <v>704</v>
      </c>
      <c r="C105" s="33" t="s">
        <v>487</v>
      </c>
      <c r="D105" s="33"/>
    </row>
    <row r="106" spans="1:4" x14ac:dyDescent="0.2">
      <c r="A106" s="90" t="s">
        <v>705</v>
      </c>
      <c r="B106" s="43" t="s">
        <v>655</v>
      </c>
      <c r="C106" s="33" t="s">
        <v>487</v>
      </c>
      <c r="D106" s="88" t="s">
        <v>660</v>
      </c>
    </row>
    <row r="107" spans="1:4" x14ac:dyDescent="0.2">
      <c r="A107" s="90" t="s">
        <v>706</v>
      </c>
      <c r="B107" s="43" t="s">
        <v>87</v>
      </c>
      <c r="C107" s="33" t="s">
        <v>62</v>
      </c>
      <c r="D107" s="89">
        <f>D108/((5.38*6+5.56*6)/12)</f>
        <v>0</v>
      </c>
    </row>
    <row r="108" spans="1:4" x14ac:dyDescent="0.2">
      <c r="A108" s="90" t="s">
        <v>707</v>
      </c>
      <c r="B108" s="43" t="s">
        <v>161</v>
      </c>
      <c r="C108" s="33" t="s">
        <v>522</v>
      </c>
      <c r="D108" s="87">
        <v>0</v>
      </c>
    </row>
    <row r="109" spans="1:4" x14ac:dyDescent="0.2">
      <c r="A109" s="90" t="s">
        <v>708</v>
      </c>
      <c r="B109" s="43" t="s">
        <v>288</v>
      </c>
      <c r="C109" s="33" t="s">
        <v>522</v>
      </c>
      <c r="D109" s="87">
        <v>0</v>
      </c>
    </row>
    <row r="110" spans="1:4" x14ac:dyDescent="0.2">
      <c r="A110" s="90" t="s">
        <v>709</v>
      </c>
      <c r="B110" s="43" t="s">
        <v>289</v>
      </c>
      <c r="C110" s="33" t="s">
        <v>522</v>
      </c>
      <c r="D110" s="87">
        <f>D108-D109</f>
        <v>0</v>
      </c>
    </row>
    <row r="111" spans="1:4" ht="25.5" x14ac:dyDescent="0.2">
      <c r="A111" s="90" t="s">
        <v>710</v>
      </c>
      <c r="B111" s="43" t="s">
        <v>290</v>
      </c>
      <c r="C111" s="33" t="s">
        <v>522</v>
      </c>
      <c r="D111" s="87">
        <f>D108</f>
        <v>0</v>
      </c>
    </row>
    <row r="112" spans="1:4" ht="25.5" x14ac:dyDescent="0.2">
      <c r="A112" s="22" t="s">
        <v>711</v>
      </c>
      <c r="B112" s="43" t="s">
        <v>291</v>
      </c>
      <c r="C112" s="24" t="s">
        <v>522</v>
      </c>
      <c r="D112" s="87">
        <f>D109</f>
        <v>0</v>
      </c>
    </row>
    <row r="113" spans="1:4" ht="25.5" x14ac:dyDescent="0.2">
      <c r="A113" s="22" t="s">
        <v>712</v>
      </c>
      <c r="B113" s="43" t="s">
        <v>292</v>
      </c>
      <c r="C113" s="24" t="s">
        <v>522</v>
      </c>
      <c r="D113" s="87">
        <f>D110</f>
        <v>0</v>
      </c>
    </row>
    <row r="114" spans="1:4" x14ac:dyDescent="0.2">
      <c r="A114" s="156" t="s">
        <v>294</v>
      </c>
      <c r="B114" s="156"/>
      <c r="C114" s="156"/>
      <c r="D114" s="156"/>
    </row>
    <row r="115" spans="1:4" x14ac:dyDescent="0.2">
      <c r="A115" s="22" t="s">
        <v>622</v>
      </c>
      <c r="B115" s="35" t="s">
        <v>283</v>
      </c>
      <c r="C115" s="24" t="s">
        <v>508</v>
      </c>
      <c r="D115" s="33"/>
    </row>
    <row r="116" spans="1:4" x14ac:dyDescent="0.2">
      <c r="A116" s="22" t="s">
        <v>623</v>
      </c>
      <c r="B116" s="35" t="s">
        <v>284</v>
      </c>
      <c r="C116" s="24" t="s">
        <v>508</v>
      </c>
      <c r="D116" s="33"/>
    </row>
    <row r="117" spans="1:4" ht="25.5" x14ac:dyDescent="0.2">
      <c r="A117" s="22" t="s">
        <v>624</v>
      </c>
      <c r="B117" s="35" t="s">
        <v>285</v>
      </c>
      <c r="C117" s="24" t="s">
        <v>508</v>
      </c>
      <c r="D117" s="33"/>
    </row>
    <row r="118" spans="1:4" x14ac:dyDescent="0.2">
      <c r="A118" s="22" t="s">
        <v>625</v>
      </c>
      <c r="B118" s="35" t="s">
        <v>286</v>
      </c>
      <c r="C118" s="24" t="s">
        <v>522</v>
      </c>
      <c r="D118" s="33"/>
    </row>
    <row r="119" spans="1:4" x14ac:dyDescent="0.2">
      <c r="A119" s="156" t="s">
        <v>295</v>
      </c>
      <c r="B119" s="156"/>
      <c r="C119" s="156"/>
      <c r="D119" s="156"/>
    </row>
    <row r="120" spans="1:4" x14ac:dyDescent="0.2">
      <c r="A120" s="22" t="s">
        <v>626</v>
      </c>
      <c r="B120" s="35" t="s">
        <v>296</v>
      </c>
      <c r="C120" s="24" t="s">
        <v>508</v>
      </c>
      <c r="D120" s="33"/>
    </row>
    <row r="121" spans="1:4" x14ac:dyDescent="0.2">
      <c r="A121" s="22" t="s">
        <v>45</v>
      </c>
      <c r="B121" s="35" t="s">
        <v>297</v>
      </c>
      <c r="C121" s="24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6">
    <mergeCell ref="A2:D2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39:D39"/>
    <mergeCell ref="B43:D43"/>
    <mergeCell ref="B46:D46"/>
    <mergeCell ref="B48:D48"/>
    <mergeCell ref="B52:D52"/>
    <mergeCell ref="B50:D5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2" t="s">
        <v>327</v>
      </c>
      <c r="C2" s="162"/>
      <c r="D2" s="162"/>
      <c r="E2" s="16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0" t="s">
        <v>519</v>
      </c>
      <c r="B8" s="150"/>
      <c r="C8" s="150"/>
      <c r="D8" s="15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3" t="s">
        <v>446</v>
      </c>
      <c r="F10" s="163"/>
      <c r="G10" s="16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3" t="s">
        <v>447</v>
      </c>
      <c r="F11" s="163"/>
      <c r="G11" s="16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3" t="s">
        <v>448</v>
      </c>
      <c r="F14" s="163"/>
      <c r="G14" s="16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1" t="s">
        <v>156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328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2" t="s">
        <v>257</v>
      </c>
      <c r="C2" s="162"/>
      <c r="D2" s="162"/>
      <c r="E2" s="16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3" t="s">
        <v>449</v>
      </c>
      <c r="F6" s="163"/>
      <c r="G6" s="16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3" t="s">
        <v>157</v>
      </c>
      <c r="F10" s="163"/>
      <c r="G10" s="16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3" t="s">
        <v>450</v>
      </c>
      <c r="F12" s="163"/>
      <c r="G12" s="16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3" t="s">
        <v>451</v>
      </c>
      <c r="F15" s="163"/>
      <c r="G15" s="16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4" t="s">
        <v>662</v>
      </c>
      <c r="C2" s="164"/>
      <c r="D2" s="164"/>
      <c r="E2" s="16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3" t="s">
        <v>158</v>
      </c>
      <c r="F6" s="154"/>
      <c r="G6" s="154"/>
      <c r="H6" s="154"/>
      <c r="I6" s="15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4" t="s">
        <v>141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142</v>
      </c>
      <c r="C12" s="164"/>
      <c r="D12" s="164"/>
      <c r="E12" s="164"/>
    </row>
    <row r="13" spans="1:9" ht="41.25" customHeight="1" x14ac:dyDescent="0.2">
      <c r="A13" s="30" t="s">
        <v>547</v>
      </c>
      <c r="B13" s="164" t="s">
        <v>143</v>
      </c>
      <c r="C13" s="164"/>
      <c r="D13" s="164"/>
      <c r="E13" s="16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3" t="s">
        <v>456</v>
      </c>
      <c r="F18" s="154"/>
      <c r="G18" s="154"/>
      <c r="H18" s="154"/>
      <c r="I18" s="15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4" t="s">
        <v>141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142</v>
      </c>
      <c r="C3" s="164"/>
      <c r="D3" s="164"/>
      <c r="E3" s="164"/>
    </row>
    <row r="4" spans="1:5" ht="41.25" customHeight="1" x14ac:dyDescent="0.2">
      <c r="A4" s="30" t="s">
        <v>547</v>
      </c>
      <c r="B4" s="164" t="s">
        <v>143</v>
      </c>
      <c r="C4" s="164"/>
      <c r="D4" s="164"/>
      <c r="E4" s="16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1" t="s">
        <v>262</v>
      </c>
      <c r="C2" s="161"/>
      <c r="D2" s="161"/>
      <c r="E2" s="16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6" t="s">
        <v>553</v>
      </c>
      <c r="B8" s="156"/>
      <c r="C8" s="156"/>
      <c r="D8" s="15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5" t="s">
        <v>555</v>
      </c>
      <c r="B15" s="165"/>
      <c r="C15" s="165"/>
      <c r="D15" s="16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6" t="s">
        <v>557</v>
      </c>
      <c r="B17" s="156"/>
      <c r="C17" s="156"/>
      <c r="D17" s="15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6" t="s">
        <v>580</v>
      </c>
      <c r="B44" s="156"/>
      <c r="C44" s="156"/>
      <c r="D44" s="15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1" t="s">
        <v>633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6" t="s">
        <v>634</v>
      </c>
      <c r="B6" s="156"/>
      <c r="C6" s="156"/>
      <c r="D6" s="15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6" t="s">
        <v>268</v>
      </c>
      <c r="B8" s="156"/>
      <c r="C8" s="156"/>
      <c r="D8" s="15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6" t="s">
        <v>636</v>
      </c>
      <c r="B11" s="156"/>
      <c r="C11" s="156"/>
      <c r="D11" s="15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0" t="s">
        <v>638</v>
      </c>
      <c r="B13" s="150"/>
      <c r="C13" s="150"/>
      <c r="D13" s="15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0" t="s">
        <v>641</v>
      </c>
      <c r="B16" s="150"/>
      <c r="C16" s="150"/>
      <c r="D16" s="15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6" t="s">
        <v>643</v>
      </c>
      <c r="B18" s="156"/>
      <c r="C18" s="156"/>
      <c r="D18" s="15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6" t="s">
        <v>646</v>
      </c>
      <c r="B21" s="156"/>
      <c r="C21" s="156"/>
      <c r="D21" s="15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0" t="s">
        <v>651</v>
      </c>
      <c r="B25" s="150"/>
      <c r="C25" s="150"/>
      <c r="D25" s="15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0" t="s">
        <v>658</v>
      </c>
      <c r="B32" s="150"/>
      <c r="C32" s="150"/>
      <c r="D32" s="15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0" t="s">
        <v>28</v>
      </c>
      <c r="B46" s="150"/>
      <c r="C46" s="150"/>
      <c r="D46" s="15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50" t="s">
        <v>32</v>
      </c>
      <c r="B50" s="150"/>
      <c r="C50" s="150"/>
      <c r="D50" s="15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144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2023-03-31T07:25:48Z</dcterms:modified>
</cp:coreProperties>
</file>