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6" i="13" l="1"/>
  <c r="D23" i="13"/>
  <c r="D12" i="13"/>
  <c r="D13" i="13"/>
  <c r="D81" i="13" l="1"/>
  <c r="D29" i="13" l="1"/>
  <c r="D90" i="13" l="1"/>
  <c r="D62" i="13"/>
  <c r="D9" i="13"/>
  <c r="D104" i="13"/>
  <c r="D103" i="13"/>
  <c r="D102" i="13"/>
  <c r="D105" i="13" s="1"/>
  <c r="D99" i="13"/>
  <c r="D95" i="13"/>
  <c r="D94" i="13"/>
  <c r="D93" i="13"/>
  <c r="D96" i="13" s="1"/>
  <c r="D86" i="13"/>
  <c r="D85" i="13"/>
  <c r="D87" i="13"/>
  <c r="D76" i="13"/>
  <c r="D75" i="13"/>
  <c r="D74" i="13"/>
  <c r="D77" i="13" s="1"/>
  <c r="D71" i="13"/>
  <c r="D67" i="13" l="1"/>
  <c r="D65" i="13" s="1"/>
</calcChain>
</file>

<file path=xl/sharedStrings.xml><?xml version="1.0" encoding="utf-8"?>
<sst xmlns="http://schemas.openxmlformats.org/spreadsheetml/2006/main" count="1074" uniqueCount="533">
  <si>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</si>
  <si>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</si>
  <si>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</si>
  <si>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</si>
  <si>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</si>
  <si>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</si>
  <si>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</si>
  <si>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</si>
  <si>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</si>
  <si>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</si>
  <si>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</si>
  <si>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</si>
  <si>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</si>
  <si>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</si>
  <si>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</si>
  <si>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</si>
  <si>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</si>
  <si>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</si>
  <si>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</si>
  <si>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</si>
  <si>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</si>
  <si>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</si>
  <si>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</si>
  <si>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</si>
  <si>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</si>
  <si>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</si>
  <si>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</si>
  <si>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</si>
  <si>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</si>
  <si>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</si>
  <si>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</si>
  <si>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</si>
  <si>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</si>
  <si>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</si>
  <si>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</si>
  <si>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</si>
  <si>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</si>
  <si>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</si>
  <si>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</si>
  <si>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</si>
  <si>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</si>
  <si>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</si>
  <si>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</si>
  <si>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</si>
  <si>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</si>
  <si>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</si>
  <si>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</si>
  <si>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</si>
  <si>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</si>
  <si>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</si>
  <si>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</si>
  <si>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</si>
  <si>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</si>
  <si>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</si>
  <si>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</si>
  <si>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</si>
  <si>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</si>
  <si>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</si>
  <si>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</si>
  <si>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</si>
  <si>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</si>
  <si>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</si>
  <si>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</si>
  <si>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</si>
  <si>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</si>
  <si>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</si>
  <si>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</si>
  <si>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</si>
  <si>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</si>
  <si>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</si>
  <si>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</si>
  <si>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</si>
  <si>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</si>
  <si>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</si>
  <si>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</si>
  <si>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</si>
  <si>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</si>
  <si>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</si>
  <si>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</si>
  <si>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</si>
  <si>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</si>
  <si>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</si>
  <si>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</si>
  <si>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</si>
  <si>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</si>
  <si>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</si>
  <si>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</si>
  <si>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</si>
  <si>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</si>
  <si>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</si>
  <si>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</si>
  <si>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</si>
  <si>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</si>
  <si>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</si>
  <si>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</si>
  <si>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</si>
  <si>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</si>
  <si>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</si>
  <si>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</si>
  <si>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</si>
  <si>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</si>
  <si>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</si>
  <si>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</si>
  <si>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</si>
  <si>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</si>
  <si>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</si>
  <si>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</si>
  <si>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</si>
  <si>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</si>
  <si>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</si>
  <si>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</si>
  <si>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</si>
  <si>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</si>
  <si>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</si>
  <si>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</si>
  <si>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</si>
  <si>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</si>
  <si>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</si>
  <si>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</si>
  <si>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</si>
  <si>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</si>
  <si>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</si>
  <si>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</si>
  <si>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</si>
  <si>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</si>
  <si>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</si>
  <si>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</si>
  <si>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</si>
  <si>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</si>
  <si>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</si>
  <si>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</si>
  <si>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</si>
  <si>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</si>
  <si>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</si>
  <si>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</si>
  <si>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</si>
  <si>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</si>
  <si>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</si>
  <si>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</si>
  <si>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</si>
  <si>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</si>
  <si>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</si>
  <si>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</si>
  <si>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</si>
  <si>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</si>
  <si>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</si>
  <si>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</si>
  <si>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</si>
  <si>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</si>
  <si>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</si>
  <si>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</si>
  <si>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</si>
  <si>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</si>
  <si>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</si>
  <si>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</si>
  <si>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</si>
  <si>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</si>
  <si>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</si>
  <si>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</si>
  <si>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</si>
  <si>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</si>
  <si>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</si>
  <si>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</si>
  <si>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</si>
  <si>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</si>
  <si>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</si>
  <si>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</si>
  <si>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</si>
  <si>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</si>
  <si>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</si>
  <si>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</si>
  <si>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</si>
  <si>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</si>
  <si>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</si>
  <si>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</si>
  <si>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</si>
  <si>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</si>
  <si>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</si>
  <si>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</si>
  <si>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</si>
  <si>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</si>
  <si>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</si>
  <si>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</si>
  <si>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</si>
  <si>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</si>
  <si>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</si>
  <si>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</si>
  <si>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</si>
  <si>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</si>
  <si>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</si>
  <si>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</si>
  <si>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</si>
  <si>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</si>
  <si>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</si>
  <si>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</si>
  <si>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</si>
  <si>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</si>
  <si>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</si>
  <si>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</si>
  <si>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</si>
  <si>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</si>
  <si>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</si>
  <si>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</si>
  <si>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</si>
  <si>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</si>
  <si>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</si>
  <si>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</si>
  <si>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</si>
  <si>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</si>
  <si>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</si>
  <si>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</si>
  <si>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</si>
  <si>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</si>
  <si>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</si>
  <si>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</si>
  <si>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</si>
  <si>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</si>
  <si>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</si>
  <si>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</si>
  <si>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</si>
  <si>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</si>
  <si>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</si>
  <si>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</si>
  <si>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</si>
  <si>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</si>
  <si>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</si>
  <si>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</si>
  <si>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</si>
  <si>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</si>
  <si>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</si>
  <si>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</si>
  <si>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</si>
  <si>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</si>
  <si>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</si>
  <si>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</si>
  <si>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</si>
  <si>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</si>
  <si>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</si>
  <si>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</si>
  <si>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</si>
  <si>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</si>
  <si>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</si>
  <si>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</si>
  <si>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</si>
  <si>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</si>
  <si>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</si>
  <si>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</si>
  <si>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</si>
  <si>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</si>
  <si>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</si>
  <si>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</si>
  <si>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</si>
  <si>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</si>
  <si>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</si>
  <si>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</si>
  <si>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</si>
  <si>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</si>
  <si>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</si>
  <si>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</si>
  <si>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</si>
  <si>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</si>
  <si>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</si>
  <si>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</si>
  <si>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</si>
  <si>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</si>
  <si>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</si>
  <si>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</si>
  <si>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</si>
  <si>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</si>
  <si>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</si>
  <si>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</si>
  <si>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</si>
  <si>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</si>
  <si>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</si>
  <si>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</si>
  <si>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</si>
  <si>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</si>
  <si>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</si>
  <si>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</si>
  <si>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</si>
  <si>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</si>
  <si>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</si>
  <si>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</si>
  <si>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</si>
  <si>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</si>
  <si>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</si>
  <si>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</si>
  <si>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</si>
  <si>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</si>
  <si>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</si>
  <si>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</si>
  <si>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</si>
  <si>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</si>
  <si>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</si>
  <si>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</si>
  <si>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</si>
  <si>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</si>
  <si>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</si>
  <si>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</si>
  <si>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</si>
  <si>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</si>
  <si>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</si>
  <si>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</si>
  <si>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</si>
  <si>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</si>
  <si>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</si>
  <si>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</si>
  <si>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</si>
  <si>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</si>
  <si>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</si>
  <si>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</si>
  <si>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</si>
  <si>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</si>
  <si>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</si>
  <si>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</si>
  <si>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</si>
  <si>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</si>
  <si>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</si>
  <si>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</si>
  <si>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</si>
  <si>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</si>
  <si>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</si>
  <si>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</si>
  <si>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</si>
  <si>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</si>
  <si>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</si>
  <si>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</si>
  <si>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</si>
  <si>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</si>
  <si>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</si>
  <si>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</si>
  <si>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</si>
  <si>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</si>
  <si>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</si>
  <si>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</si>
  <si>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</si>
  <si>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</si>
  <si>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</si>
  <si>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</si>
  <si>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</si>
  <si>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</si>
  <si>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</si>
  <si>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</si>
  <si>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</si>
  <si>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</si>
  <si>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</si>
  <si>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</si>
  <si>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</si>
  <si>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</si>
  <si>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</si>
  <si>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</si>
  <si>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</si>
  <si>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</si>
  <si>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</si>
  <si>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</si>
  <si>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</si>
  <si>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</si>
  <si>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</si>
  <si>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</si>
  <si>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</si>
  <si>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</si>
  <si>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</si>
  <si>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</si>
  <si>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</si>
  <si>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</si>
  <si>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</si>
  <si>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</si>
  <si>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</si>
  <si>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</si>
  <si>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</si>
  <si>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</si>
  <si>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</si>
  <si>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</si>
  <si>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</si>
  <si>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</si>
  <si>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</si>
  <si>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</si>
  <si>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</si>
  <si>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</si>
  <si>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</si>
  <si>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</si>
  <si>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</si>
  <si>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</si>
  <si>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</si>
  <si>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</si>
  <si>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</si>
  <si>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</si>
  <si>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</si>
  <si>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</si>
  <si>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</si>
  <si>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</si>
  <si>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</si>
  <si>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</si>
  <si>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</si>
  <si>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</si>
  <si>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</si>
  <si>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</si>
  <si>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</si>
  <si>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</si>
  <si>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</si>
  <si>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</si>
  <si>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</si>
  <si>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</si>
  <si>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</si>
  <si>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</si>
  <si>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</si>
  <si>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</si>
  <si>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</si>
  <si>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</si>
  <si>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</si>
  <si>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</si>
  <si>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</si>
  <si>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</si>
  <si>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</si>
  <si>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</si>
  <si>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</si>
  <si>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</si>
  <si>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</si>
  <si>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</si>
  <si>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</si>
  <si>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</si>
  <si>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</si>
  <si>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</si>
  <si>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</si>
  <si>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</si>
  <si>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</si>
  <si>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</si>
  <si>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</si>
  <si>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</si>
  <si>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</si>
  <si>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</si>
  <si>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</si>
  <si>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</si>
  <si>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</si>
  <si>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</si>
  <si>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</si>
  <si>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</si>
  <si>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</si>
  <si>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</si>
  <si>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</si>
  <si>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</si>
  <si>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</si>
  <si>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</si>
  <si>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</si>
  <si>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</si>
  <si>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</si>
  <si>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</si>
  <si>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</si>
  <si>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</si>
  <si>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</si>
  <si>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</si>
  <si>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</si>
  <si>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</si>
  <si>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</si>
  <si>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</si>
  <si>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</si>
  <si>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</si>
  <si>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</si>
  <si>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</si>
  <si>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</si>
  <si>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</si>
  <si>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</si>
  <si>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</si>
  <si>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</si>
  <si>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</si>
  <si>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</si>
  <si>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</si>
  <si>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</si>
  <si>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</si>
  <si>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</si>
  <si>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</si>
  <si>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</si>
  <si>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</si>
  <si>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</si>
  <si>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</si>
  <si>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</si>
  <si>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</si>
  <si>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</si>
  <si>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</si>
  <si>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</si>
  <si>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</si>
  <si>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</si>
  <si>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</si>
  <si>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</si>
  <si>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</si>
  <si>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</si>
  <si>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</si>
  <si>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</si>
  <si>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</si>
  <si>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</si>
  <si>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</si>
  <si>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</si>
  <si>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</si>
  <si>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</si>
  <si>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</si>
  <si>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</si>
  <si>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</si>
  <si>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</si>
  <si>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</si>
  <si>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</si>
  <si>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</si>
  <si>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</si>
  <si>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</si>
  <si>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</si>
  <si>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</si>
  <si>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</si>
  <si>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</si>
  <si>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</si>
  <si>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</si>
  <si>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</si>
  <si>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21.11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</si>
  <si>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</si>
  <si>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</si>
  <si>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</si>
  <si>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</si>
  <si>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</si>
  <si>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</si>
  <si>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</si>
  <si>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</si>
  <si>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</si>
  <si>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</si>
  <si>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</si>
  <si>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</si>
  <si>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</si>
  <si>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</si>
  <si>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</si>
  <si>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</si>
  <si>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</si>
  <si>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</si>
  <si>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</si>
  <si>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</si>
  <si>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</si>
  <si>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ул. 2-й Авиационный проезд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</si>
</sst>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49" fontId="49" fillId="24" borderId="15" xfId="0" applyNumberFormat="1" applyFont="1" applyFill="1" applyBorder="1" applyAlignment="1">
      <alignment horizontal="left" wrapText="1" indent="4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512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74" t="s">
        <v>332</v>
      </c>
      <c r="C7" s="21" t="s">
        <v>333</v>
      </c>
      <c r="D7" s="21"/>
      <c r="E7" s="110" t="s">
        <v>314</v>
      </c>
      <c r="F7" s="111"/>
      <c r="G7" s="111"/>
      <c r="H7" s="111"/>
      <c r="I7" s="38"/>
    </row>
    <row r="8" spans="1:9" ht="12.75" customHeight="1" x14ac:dyDescent="0.2">
      <c r="A8" s="109" t="s">
        <v>334</v>
      </c>
      <c r="B8" s="109"/>
      <c r="C8" s="109"/>
      <c r="D8" s="109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514</v>
      </c>
      <c r="E9" s="18" t="s">
        <v>50</v>
      </c>
    </row>
    <row r="10" spans="1:9" x14ac:dyDescent="0.2">
      <c r="A10" s="19"/>
      <c r="B10" s="43" t="s">
        <v>415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7" t="s">
        <v>515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524</v>
      </c>
      <c r="E12" s="110" t="s">
        <v>416</v>
      </c>
      <c r="F12" s="111"/>
      <c r="G12" s="111"/>
      <c r="H12" s="111"/>
      <c r="I12" s="111"/>
    </row>
    <row r="13" spans="1:9" ht="17.25" customHeight="1" x14ac:dyDescent="0.2">
      <c r="A13" s="19"/>
      <c r="B13" s="43" t="s">
        <v>417</v>
      </c>
      <c r="C13" s="21"/>
      <c r="D13" s="25" t="s">
        <v>525</v>
      </c>
      <c r="E13" s="110"/>
      <c r="F13" s="111"/>
      <c r="G13" s="111"/>
      <c r="H13" s="111"/>
      <c r="I13" s="111"/>
    </row>
    <row r="14" spans="1:9" ht="17.25" customHeight="1" x14ac:dyDescent="0.2">
      <c r="A14" s="19"/>
      <c r="B14" s="43" t="s">
        <v>418</v>
      </c>
      <c r="C14" s="21"/>
      <c r="D14" s="25" t="s">
        <v>526</v>
      </c>
      <c r="E14" s="110"/>
      <c r="F14" s="111"/>
      <c r="G14" s="111"/>
      <c r="H14" s="111"/>
      <c r="I14" s="111"/>
    </row>
    <row r="15" spans="1:9" ht="51" x14ac:dyDescent="0.2">
      <c r="A15" s="19" t="s">
        <v>18</v>
      </c>
      <c r="B15" s="23" t="s">
        <v>338</v>
      </c>
      <c r="C15" s="21" t="s">
        <v>333</v>
      </c>
      <c r="D15" s="61" t="s">
        <v>516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7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62" t="s">
        <v>517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62" t="s">
        <v>517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63" t="s">
        <v>518</v>
      </c>
      <c r="E19" s="112" t="s">
        <v>315</v>
      </c>
      <c r="F19" s="113"/>
      <c r="G19" s="113"/>
      <c r="H19" s="113"/>
      <c r="I19" s="113"/>
    </row>
    <row r="20" spans="1:14" x14ac:dyDescent="0.2">
      <c r="A20" s="19" t="s">
        <v>23</v>
      </c>
      <c r="B20" s="23" t="s">
        <v>342</v>
      </c>
      <c r="C20" s="21" t="s">
        <v>333</v>
      </c>
      <c r="D20" s="64" t="s">
        <v>519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520</v>
      </c>
    </row>
    <row r="23" spans="1:14" x14ac:dyDescent="0.2">
      <c r="A23" s="19"/>
      <c r="B23" s="43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521</v>
      </c>
      <c r="E24" s="110" t="s">
        <v>316</v>
      </c>
      <c r="F24" s="111"/>
      <c r="G24" s="111"/>
      <c r="H24" s="111"/>
      <c r="I24" s="111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420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4" t="s">
        <v>347</v>
      </c>
      <c r="C26" s="21" t="s">
        <v>333</v>
      </c>
      <c r="D26" s="62" t="s">
        <v>522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4" t="s">
        <v>348</v>
      </c>
      <c r="C27" s="21" t="s">
        <v>333</v>
      </c>
      <c r="D27" s="25" t="s">
        <v>523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4" t="s">
        <v>349</v>
      </c>
      <c r="C28" s="21" t="s">
        <v>333</v>
      </c>
      <c r="D28" s="32" t="s">
        <v>468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106" t="s">
        <v>12</v>
      </c>
      <c r="M30" s="107"/>
      <c r="N30" s="108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110" t="s">
        <v>218</v>
      </c>
      <c r="F31" s="111"/>
      <c r="G31" s="111"/>
      <c r="H31" s="111"/>
      <c r="I31" s="111"/>
      <c r="K31" s="22" t="s">
        <v>5</v>
      </c>
      <c r="L31" s="106" t="s">
        <v>12</v>
      </c>
      <c r="M31" s="107"/>
      <c r="N31" s="108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3" t="s">
        <v>47</v>
      </c>
      <c r="C34" s="21" t="s">
        <v>357</v>
      </c>
      <c r="D34" s="32"/>
    </row>
    <row r="35" spans="1:5" x14ac:dyDescent="0.2">
      <c r="A35" s="19"/>
      <c r="B35" s="43" t="s">
        <v>48</v>
      </c>
      <c r="C35" s="21" t="s">
        <v>357</v>
      </c>
      <c r="D35" s="32"/>
    </row>
    <row r="36" spans="1:5" x14ac:dyDescent="0.2">
      <c r="A36" s="19"/>
      <c r="B36" s="43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40" t="s">
        <v>333</v>
      </c>
      <c r="D37" s="40"/>
    </row>
    <row r="38" spans="1:5" ht="30" customHeight="1" x14ac:dyDescent="0.2">
      <c r="A38" s="109" t="s">
        <v>219</v>
      </c>
      <c r="B38" s="109"/>
      <c r="C38" s="109"/>
      <c r="D38" s="109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527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528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469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40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40"/>
    </row>
    <row r="45" spans="1:5" x14ac:dyDescent="0.2">
      <c r="A45" s="39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60" zoomScaleNormal="160" workbookViewId="0">
      <pane xSplit="3" ySplit="4" topLeftCell="D3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42578125" customWidth="1"/>
    <col min="2" max="2" width="45.4257812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14" t="s">
        <v>28</v>
      </c>
      <c r="B1" s="14"/>
      <c r="C1" s="14"/>
      <c r="D1" s="14"/>
    </row>
    <row r="2" spans="1:5" x14ac:dyDescent="0.2">
      <c r="A2" s="114" t="s">
        <v>529</v>
      </c>
      <c r="B2" s="114"/>
      <c r="C2" s="114"/>
      <c r="D2" s="114"/>
    </row>
    <row r="3" spans="1:5" x14ac:dyDescent="0.2">
      <c r="A3" s="14"/>
      <c r="B3" s="105" t="s">
        <v>532</v>
      </c>
      <c r="C3" s="14"/>
      <c r="D3" s="14"/>
    </row>
    <row r="4" spans="1:5" ht="15.75" x14ac:dyDescent="0.25">
      <c r="A4" s="26" t="s">
        <v>328</v>
      </c>
      <c r="B4" s="34" t="s">
        <v>329</v>
      </c>
      <c r="C4" s="34" t="s">
        <v>330</v>
      </c>
      <c r="D4" s="51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60" t="s">
        <v>16</v>
      </c>
      <c r="B6" s="30" t="s">
        <v>29</v>
      </c>
      <c r="C6" s="25" t="s">
        <v>333</v>
      </c>
      <c r="D6" s="25" t="s">
        <v>530</v>
      </c>
      <c r="E6" s="10"/>
    </row>
    <row r="7" spans="1:5" x14ac:dyDescent="0.2">
      <c r="A7" s="60" t="s">
        <v>366</v>
      </c>
      <c r="B7" s="30" t="s">
        <v>30</v>
      </c>
      <c r="C7" s="25" t="s">
        <v>333</v>
      </c>
      <c r="D7" s="25" t="s">
        <v>531</v>
      </c>
      <c r="E7" s="10"/>
    </row>
    <row r="8" spans="1:5" ht="30" customHeight="1" x14ac:dyDescent="0.2">
      <c r="A8" s="118" t="s">
        <v>170</v>
      </c>
      <c r="B8" s="118"/>
      <c r="C8" s="118"/>
      <c r="D8" s="118"/>
    </row>
    <row r="9" spans="1:5" ht="25.5" x14ac:dyDescent="0.2">
      <c r="A9" s="60" t="s">
        <v>17</v>
      </c>
      <c r="B9" s="33" t="s">
        <v>31</v>
      </c>
      <c r="C9" s="25" t="s">
        <v>364</v>
      </c>
      <c r="D9" s="59">
        <f>D11</f>
        <v>4958.0600000000004</v>
      </c>
    </row>
    <row r="10" spans="1:5" x14ac:dyDescent="0.2">
      <c r="A10" s="60" t="s">
        <v>18</v>
      </c>
      <c r="B10" s="50" t="s">
        <v>466</v>
      </c>
      <c r="C10" s="25" t="s">
        <v>364</v>
      </c>
      <c r="D10" s="55"/>
      <c r="E10" s="10"/>
    </row>
    <row r="11" spans="1:5" x14ac:dyDescent="0.2">
      <c r="A11" s="75" t="s">
        <v>19</v>
      </c>
      <c r="B11" s="76" t="s">
        <v>461</v>
      </c>
      <c r="C11" s="77" t="s">
        <v>364</v>
      </c>
      <c r="D11" s="97">
        <v>4958.0600000000004</v>
      </c>
      <c r="E11" s="10"/>
    </row>
    <row r="12" spans="1:5" ht="25.5" x14ac:dyDescent="0.2">
      <c r="A12" s="79" t="s">
        <v>20</v>
      </c>
      <c r="B12" s="80" t="s">
        <v>171</v>
      </c>
      <c r="C12" s="81" t="s">
        <v>364</v>
      </c>
      <c r="D12" s="82">
        <f>SUM(D13:D15)</f>
        <v>16959.57</v>
      </c>
    </row>
    <row r="13" spans="1:5" x14ac:dyDescent="0.2">
      <c r="A13" s="79" t="s">
        <v>21</v>
      </c>
      <c r="B13" s="76" t="s">
        <v>462</v>
      </c>
      <c r="C13" s="81" t="s">
        <v>364</v>
      </c>
      <c r="D13" s="78">
        <f>16959.57-D14-D15</f>
        <v>6385.17</v>
      </c>
    </row>
    <row r="14" spans="1:5" x14ac:dyDescent="0.2">
      <c r="A14" s="79" t="s">
        <v>22</v>
      </c>
      <c r="B14" s="83" t="s">
        <v>463</v>
      </c>
      <c r="C14" s="81" t="s">
        <v>364</v>
      </c>
      <c r="D14" s="78">
        <v>4502.6400000000003</v>
      </c>
    </row>
    <row r="15" spans="1:5" x14ac:dyDescent="0.2">
      <c r="A15" s="79" t="s">
        <v>23</v>
      </c>
      <c r="B15" s="76" t="s">
        <v>464</v>
      </c>
      <c r="C15" s="81" t="s">
        <v>364</v>
      </c>
      <c r="D15" s="78">
        <v>6071.76</v>
      </c>
    </row>
    <row r="16" spans="1:5" x14ac:dyDescent="0.2">
      <c r="A16" s="79" t="s">
        <v>24</v>
      </c>
      <c r="B16" s="80" t="s">
        <v>34</v>
      </c>
      <c r="C16" s="81" t="s">
        <v>364</v>
      </c>
      <c r="D16" s="82">
        <f>D17</f>
        <v>12059.55</v>
      </c>
    </row>
    <row r="17" spans="1:11" x14ac:dyDescent="0.2">
      <c r="A17" s="79" t="s">
        <v>370</v>
      </c>
      <c r="B17" s="76" t="s">
        <v>465</v>
      </c>
      <c r="C17" s="81" t="s">
        <v>364</v>
      </c>
      <c r="D17" s="78">
        <v>12059.55</v>
      </c>
    </row>
    <row r="18" spans="1:11" x14ac:dyDescent="0.2">
      <c r="A18" s="79" t="s">
        <v>371</v>
      </c>
      <c r="B18" s="84" t="s">
        <v>172</v>
      </c>
      <c r="C18" s="81" t="s">
        <v>364</v>
      </c>
      <c r="D18" s="85"/>
    </row>
    <row r="19" spans="1:11" x14ac:dyDescent="0.2">
      <c r="A19" s="79" t="s">
        <v>372</v>
      </c>
      <c r="B19" s="84" t="s">
        <v>35</v>
      </c>
      <c r="C19" s="81" t="s">
        <v>364</v>
      </c>
      <c r="D19" s="85"/>
    </row>
    <row r="20" spans="1:11" ht="25.5" x14ac:dyDescent="0.2">
      <c r="A20" s="79" t="s">
        <v>373</v>
      </c>
      <c r="B20" s="84" t="s">
        <v>36</v>
      </c>
      <c r="C20" s="81" t="s">
        <v>364</v>
      </c>
      <c r="D20" s="85"/>
    </row>
    <row r="21" spans="1:11" x14ac:dyDescent="0.2">
      <c r="A21" s="79" t="s">
        <v>374</v>
      </c>
      <c r="B21" s="84" t="s">
        <v>37</v>
      </c>
      <c r="C21" s="81" t="s">
        <v>364</v>
      </c>
      <c r="D21" s="85"/>
    </row>
    <row r="22" spans="1:11" x14ac:dyDescent="0.2">
      <c r="A22" s="79" t="s">
        <v>375</v>
      </c>
      <c r="B22" s="80" t="s">
        <v>38</v>
      </c>
      <c r="C22" s="81" t="s">
        <v>364</v>
      </c>
      <c r="D22" s="85"/>
      <c r="E22" s="10"/>
    </row>
    <row r="23" spans="1:11" ht="25.5" x14ac:dyDescent="0.2">
      <c r="A23" s="79" t="s">
        <v>376</v>
      </c>
      <c r="B23" s="80" t="s">
        <v>39</v>
      </c>
      <c r="C23" s="81" t="s">
        <v>364</v>
      </c>
      <c r="D23" s="82">
        <f>D25</f>
        <v>9858.0800000000017</v>
      </c>
      <c r="F23" s="68"/>
      <c r="G23" s="68"/>
      <c r="H23" s="69"/>
      <c r="I23" s="68"/>
      <c r="J23" s="68"/>
      <c r="K23" s="69"/>
    </row>
    <row r="24" spans="1:11" x14ac:dyDescent="0.2">
      <c r="A24" s="79" t="s">
        <v>377</v>
      </c>
      <c r="B24" s="84" t="s">
        <v>32</v>
      </c>
      <c r="C24" s="81" t="s">
        <v>364</v>
      </c>
      <c r="D24" s="85"/>
      <c r="F24" s="70"/>
      <c r="G24" s="71"/>
      <c r="H24" s="69"/>
      <c r="I24" s="72"/>
      <c r="J24" s="71"/>
      <c r="K24" s="69"/>
    </row>
    <row r="25" spans="1:11" x14ac:dyDescent="0.2">
      <c r="A25" s="79" t="s">
        <v>378</v>
      </c>
      <c r="B25" s="84" t="s">
        <v>33</v>
      </c>
      <c r="C25" s="81" t="s">
        <v>364</v>
      </c>
      <c r="D25" s="78">
        <f>D9+D12-D16</f>
        <v>9858.0800000000017</v>
      </c>
      <c r="F25" s="70"/>
      <c r="G25" s="71"/>
      <c r="H25" s="69"/>
      <c r="I25" s="70"/>
      <c r="J25" s="71"/>
      <c r="K25" s="69"/>
    </row>
    <row r="26" spans="1:11" ht="26.25" customHeight="1" x14ac:dyDescent="0.2">
      <c r="A26" s="119" t="s">
        <v>173</v>
      </c>
      <c r="B26" s="119"/>
      <c r="C26" s="119"/>
      <c r="D26" s="119"/>
      <c r="F26" s="70"/>
      <c r="G26" s="71"/>
      <c r="H26" s="69"/>
      <c r="I26" s="70"/>
      <c r="J26" s="71"/>
      <c r="K26" s="69"/>
    </row>
    <row r="27" spans="1:11" x14ac:dyDescent="0.2">
      <c r="A27" s="79" t="s">
        <v>379</v>
      </c>
      <c r="B27" s="86" t="s">
        <v>174</v>
      </c>
      <c r="C27" s="81" t="s">
        <v>333</v>
      </c>
      <c r="D27" s="77"/>
      <c r="F27" s="70"/>
      <c r="G27" s="71"/>
      <c r="H27" s="69"/>
      <c r="I27" s="70"/>
      <c r="J27" s="71"/>
      <c r="K27" s="69"/>
    </row>
    <row r="28" spans="1:11" ht="38.25" x14ac:dyDescent="0.2">
      <c r="A28" s="66" t="s">
        <v>470</v>
      </c>
      <c r="B28" s="87" t="s">
        <v>471</v>
      </c>
      <c r="C28" s="88" t="s">
        <v>364</v>
      </c>
      <c r="D28" s="89">
        <v>3854.64</v>
      </c>
      <c r="F28" s="70"/>
      <c r="G28" s="71"/>
      <c r="H28" s="69"/>
      <c r="I28" s="70"/>
      <c r="J28" s="71"/>
      <c r="K28" s="69"/>
    </row>
    <row r="29" spans="1:11" ht="38.25" x14ac:dyDescent="0.2">
      <c r="A29" s="90" t="s">
        <v>472</v>
      </c>
      <c r="B29" s="91" t="s">
        <v>473</v>
      </c>
      <c r="C29" s="92" t="s">
        <v>364</v>
      </c>
      <c r="D29" s="93">
        <f>H29</f>
        <v>0</v>
      </c>
      <c r="F29" s="70"/>
      <c r="G29" s="71"/>
      <c r="H29" s="69"/>
      <c r="I29" s="70"/>
      <c r="J29" s="71"/>
      <c r="K29" s="69"/>
    </row>
    <row r="30" spans="1:11" ht="51" x14ac:dyDescent="0.2">
      <c r="A30" s="90" t="s">
        <v>474</v>
      </c>
      <c r="B30" s="91" t="s">
        <v>475</v>
      </c>
      <c r="C30" s="92" t="s">
        <v>364</v>
      </c>
      <c r="D30" s="96">
        <v>0</v>
      </c>
      <c r="F30" s="70"/>
      <c r="G30" s="71"/>
      <c r="H30" s="69"/>
      <c r="I30" s="70"/>
      <c r="J30" s="71"/>
      <c r="K30" s="69"/>
    </row>
    <row r="31" spans="1:11" ht="25.5" x14ac:dyDescent="0.2">
      <c r="A31" s="99" t="s">
        <v>477</v>
      </c>
      <c r="B31" s="94" t="s">
        <v>478</v>
      </c>
      <c r="C31" s="100" t="s">
        <v>364</v>
      </c>
      <c r="D31" s="96">
        <v>0</v>
      </c>
      <c r="F31" s="70"/>
      <c r="G31" s="71"/>
      <c r="H31" s="69"/>
      <c r="I31" s="70"/>
      <c r="J31" s="71"/>
    </row>
    <row r="32" spans="1:11" x14ac:dyDescent="0.2">
      <c r="A32" s="99"/>
      <c r="B32" s="115" t="s">
        <v>476</v>
      </c>
      <c r="C32" s="116"/>
      <c r="D32" s="117"/>
      <c r="F32" s="70"/>
      <c r="G32" s="71"/>
      <c r="H32" s="69"/>
      <c r="I32" s="70"/>
      <c r="J32" s="71"/>
    </row>
    <row r="33" spans="1:11" collapsed="1" x14ac:dyDescent="0.2">
      <c r="A33" s="99" t="s">
        <v>479</v>
      </c>
      <c r="B33" s="94" t="s">
        <v>513</v>
      </c>
      <c r="C33" s="95" t="s">
        <v>364</v>
      </c>
      <c r="D33" s="96">
        <v>0</v>
      </c>
      <c r="F33" s="70"/>
      <c r="G33" s="71"/>
      <c r="H33" s="69"/>
      <c r="I33" s="70"/>
      <c r="J33" s="71"/>
    </row>
    <row r="34" spans="1:11" x14ac:dyDescent="0.2">
      <c r="A34" s="99"/>
      <c r="B34" s="115" t="s">
        <v>476</v>
      </c>
      <c r="C34" s="116"/>
      <c r="D34" s="117"/>
      <c r="F34" s="70"/>
      <c r="G34" s="71"/>
      <c r="H34" s="69"/>
      <c r="I34" s="70"/>
      <c r="J34" s="71"/>
    </row>
    <row r="35" spans="1:11" x14ac:dyDescent="0.2">
      <c r="A35" s="99" t="s">
        <v>480</v>
      </c>
      <c r="B35" s="94" t="s">
        <v>481</v>
      </c>
      <c r="C35" s="95" t="s">
        <v>364</v>
      </c>
      <c r="D35" s="96">
        <v>0</v>
      </c>
      <c r="F35" s="70"/>
      <c r="G35" s="71"/>
      <c r="H35" s="69"/>
      <c r="I35" s="70"/>
      <c r="J35" s="71"/>
    </row>
    <row r="36" spans="1:11" x14ac:dyDescent="0.2">
      <c r="A36" s="99"/>
      <c r="B36" s="115" t="s">
        <v>476</v>
      </c>
      <c r="C36" s="116"/>
      <c r="D36" s="117"/>
      <c r="F36" s="70"/>
      <c r="G36" s="71"/>
      <c r="H36" s="69"/>
      <c r="I36" s="70"/>
      <c r="J36" s="71"/>
    </row>
    <row r="37" spans="1:11" x14ac:dyDescent="0.2">
      <c r="A37" s="99" t="s">
        <v>482</v>
      </c>
      <c r="B37" s="94" t="s">
        <v>483</v>
      </c>
      <c r="C37" s="95" t="s">
        <v>364</v>
      </c>
      <c r="D37" s="96">
        <v>0</v>
      </c>
      <c r="F37" s="70"/>
      <c r="G37" s="71"/>
      <c r="H37" s="69"/>
      <c r="I37" s="70"/>
      <c r="J37" s="71"/>
    </row>
    <row r="38" spans="1:11" x14ac:dyDescent="0.2">
      <c r="A38" s="99"/>
      <c r="B38" s="115" t="s">
        <v>476</v>
      </c>
      <c r="C38" s="116"/>
      <c r="D38" s="117"/>
      <c r="F38" s="70"/>
      <c r="G38" s="71"/>
      <c r="H38" s="69"/>
      <c r="I38" s="70"/>
      <c r="J38" s="71"/>
    </row>
    <row r="39" spans="1:11" collapsed="1" x14ac:dyDescent="0.2">
      <c r="A39" s="99" t="s">
        <v>484</v>
      </c>
      <c r="B39" s="94" t="s">
        <v>485</v>
      </c>
      <c r="C39" s="95" t="s">
        <v>364</v>
      </c>
      <c r="D39" s="96">
        <v>0</v>
      </c>
      <c r="F39" s="70"/>
      <c r="G39" s="71"/>
      <c r="H39" s="69"/>
      <c r="I39" s="70"/>
      <c r="J39" s="71"/>
    </row>
    <row r="40" spans="1:11" x14ac:dyDescent="0.2">
      <c r="A40" s="99"/>
      <c r="B40" s="115" t="s">
        <v>476</v>
      </c>
      <c r="C40" s="116"/>
      <c r="D40" s="117"/>
      <c r="F40" s="70"/>
      <c r="G40" s="71"/>
      <c r="H40" s="69"/>
      <c r="I40" s="70"/>
      <c r="J40" s="71"/>
    </row>
    <row r="41" spans="1:11" ht="25.5" x14ac:dyDescent="0.2">
      <c r="A41" s="99" t="s">
        <v>486</v>
      </c>
      <c r="B41" s="94" t="s">
        <v>487</v>
      </c>
      <c r="C41" s="95" t="s">
        <v>364</v>
      </c>
      <c r="D41" s="96">
        <v>0</v>
      </c>
      <c r="F41" s="70"/>
      <c r="G41" s="71"/>
      <c r="H41" s="69"/>
      <c r="I41" s="70"/>
      <c r="J41" s="71"/>
    </row>
    <row r="42" spans="1:11" x14ac:dyDescent="0.2">
      <c r="A42" s="99"/>
      <c r="B42" s="115" t="s">
        <v>476</v>
      </c>
      <c r="C42" s="116"/>
      <c r="D42" s="117"/>
      <c r="F42" s="70"/>
      <c r="G42" s="71"/>
      <c r="H42" s="69"/>
      <c r="I42" s="70"/>
      <c r="J42" s="71"/>
    </row>
    <row r="43" spans="1:11" s="18" customFormat="1" x14ac:dyDescent="0.2">
      <c r="A43" s="99" t="s">
        <v>488</v>
      </c>
      <c r="B43" s="94" t="s">
        <v>489</v>
      </c>
      <c r="C43" s="95" t="s">
        <v>364</v>
      </c>
      <c r="D43" s="96">
        <v>0</v>
      </c>
      <c r="F43" s="101"/>
      <c r="G43" s="102"/>
      <c r="H43" s="103"/>
      <c r="I43" s="101"/>
      <c r="J43" s="102"/>
    </row>
    <row r="44" spans="1:11" x14ac:dyDescent="0.2">
      <c r="A44" s="104"/>
      <c r="B44" s="115" t="s">
        <v>476</v>
      </c>
      <c r="C44" s="116"/>
      <c r="D44" s="117"/>
      <c r="F44" s="70"/>
      <c r="G44" s="71"/>
      <c r="H44" s="69"/>
      <c r="I44" s="70"/>
      <c r="J44" s="71"/>
    </row>
    <row r="45" spans="1:11" ht="25.5" x14ac:dyDescent="0.2">
      <c r="A45" s="90" t="s">
        <v>510</v>
      </c>
      <c r="B45" s="91" t="s">
        <v>511</v>
      </c>
      <c r="C45" s="92" t="s">
        <v>364</v>
      </c>
      <c r="D45" s="78">
        <v>0</v>
      </c>
      <c r="F45" s="70"/>
      <c r="G45" s="71"/>
      <c r="H45" s="69"/>
      <c r="I45" s="70"/>
      <c r="J45" s="71"/>
      <c r="K45" s="69"/>
    </row>
    <row r="46" spans="1:11" x14ac:dyDescent="0.2">
      <c r="A46" s="90" t="s">
        <v>508</v>
      </c>
      <c r="B46" s="91" t="s">
        <v>509</v>
      </c>
      <c r="C46" s="92" t="s">
        <v>364</v>
      </c>
      <c r="D46" s="78">
        <v>0</v>
      </c>
      <c r="F46" s="70"/>
      <c r="G46" s="71"/>
      <c r="H46" s="69"/>
      <c r="I46" s="70"/>
      <c r="J46" s="71"/>
      <c r="K46" s="69"/>
    </row>
    <row r="47" spans="1:11" ht="25.5" x14ac:dyDescent="0.2">
      <c r="A47" s="90" t="s">
        <v>490</v>
      </c>
      <c r="B47" s="91" t="s">
        <v>491</v>
      </c>
      <c r="C47" s="92" t="s">
        <v>364</v>
      </c>
      <c r="D47" s="78">
        <v>0</v>
      </c>
      <c r="F47" s="70"/>
      <c r="G47" s="71"/>
      <c r="H47" s="69"/>
      <c r="I47" s="70"/>
      <c r="J47" s="71"/>
      <c r="K47" s="69"/>
    </row>
    <row r="48" spans="1:11" ht="25.5" x14ac:dyDescent="0.2">
      <c r="A48" s="90" t="s">
        <v>492</v>
      </c>
      <c r="B48" s="91" t="s">
        <v>493</v>
      </c>
      <c r="C48" s="92" t="s">
        <v>364</v>
      </c>
      <c r="D48" s="78">
        <v>0</v>
      </c>
      <c r="F48" s="70"/>
      <c r="G48" s="71"/>
      <c r="H48" s="69"/>
      <c r="I48" s="70"/>
      <c r="J48" s="71"/>
      <c r="K48" s="69"/>
    </row>
    <row r="49" spans="1:11" ht="25.5" x14ac:dyDescent="0.2">
      <c r="A49" s="90" t="s">
        <v>494</v>
      </c>
      <c r="B49" s="91" t="s">
        <v>495</v>
      </c>
      <c r="C49" s="92" t="s">
        <v>364</v>
      </c>
      <c r="D49" s="78">
        <v>0</v>
      </c>
      <c r="F49" s="70"/>
      <c r="G49" s="71"/>
      <c r="H49" s="69"/>
      <c r="I49" s="70"/>
      <c r="J49" s="71"/>
      <c r="K49" s="69"/>
    </row>
    <row r="50" spans="1:11" ht="25.5" x14ac:dyDescent="0.2">
      <c r="A50" s="90" t="s">
        <v>496</v>
      </c>
      <c r="B50" s="91" t="s">
        <v>497</v>
      </c>
      <c r="C50" s="92" t="s">
        <v>364</v>
      </c>
      <c r="D50" s="78">
        <v>0</v>
      </c>
      <c r="F50" s="70"/>
      <c r="G50" s="71"/>
      <c r="H50" s="69"/>
      <c r="I50" s="70"/>
      <c r="J50" s="71"/>
      <c r="K50" s="69"/>
    </row>
    <row r="51" spans="1:11" ht="25.5" x14ac:dyDescent="0.2">
      <c r="A51" s="90" t="s">
        <v>498</v>
      </c>
      <c r="B51" s="91" t="s">
        <v>499</v>
      </c>
      <c r="C51" s="92" t="s">
        <v>364</v>
      </c>
      <c r="D51" s="78">
        <v>0</v>
      </c>
      <c r="F51" s="70"/>
      <c r="G51" s="71"/>
      <c r="H51" s="69"/>
      <c r="I51" s="70"/>
      <c r="J51" s="71"/>
      <c r="K51" s="69"/>
    </row>
    <row r="52" spans="1:11" x14ac:dyDescent="0.2">
      <c r="A52" s="90" t="s">
        <v>500</v>
      </c>
      <c r="B52" s="91" t="s">
        <v>501</v>
      </c>
      <c r="C52" s="92" t="s">
        <v>364</v>
      </c>
      <c r="D52" s="78">
        <v>0</v>
      </c>
      <c r="F52" s="70"/>
      <c r="G52" s="71"/>
      <c r="H52" s="69"/>
      <c r="I52" s="70"/>
      <c r="J52" s="71"/>
      <c r="K52" s="69"/>
    </row>
    <row r="53" spans="1:11" ht="38.25" x14ac:dyDescent="0.2">
      <c r="A53" s="90" t="s">
        <v>502</v>
      </c>
      <c r="B53" s="91" t="s">
        <v>503</v>
      </c>
      <c r="C53" s="92" t="s">
        <v>364</v>
      </c>
      <c r="D53" s="78">
        <v>0</v>
      </c>
      <c r="F53" s="70"/>
      <c r="G53" s="71"/>
      <c r="H53" s="69"/>
      <c r="I53" s="70"/>
      <c r="J53" s="71"/>
      <c r="K53" s="69"/>
    </row>
    <row r="54" spans="1:11" ht="51" x14ac:dyDescent="0.2">
      <c r="A54" s="90" t="s">
        <v>504</v>
      </c>
      <c r="B54" s="91" t="s">
        <v>505</v>
      </c>
      <c r="C54" s="92" t="s">
        <v>364</v>
      </c>
      <c r="D54" s="78">
        <v>0</v>
      </c>
      <c r="F54" s="70"/>
      <c r="G54" s="71"/>
      <c r="H54" s="69"/>
      <c r="I54" s="70"/>
      <c r="J54" s="71"/>
      <c r="K54" s="69"/>
    </row>
    <row r="55" spans="1:11" x14ac:dyDescent="0.2">
      <c r="A55" s="90" t="s">
        <v>506</v>
      </c>
      <c r="B55" s="94" t="s">
        <v>507</v>
      </c>
      <c r="C55" s="95" t="s">
        <v>364</v>
      </c>
      <c r="D55" s="82">
        <v>0</v>
      </c>
      <c r="F55" s="70"/>
      <c r="G55" s="71"/>
      <c r="H55" s="69"/>
      <c r="I55" s="70"/>
      <c r="J55" s="71"/>
      <c r="K55" s="69"/>
    </row>
    <row r="56" spans="1:11" x14ac:dyDescent="0.2">
      <c r="A56" s="119" t="s">
        <v>175</v>
      </c>
      <c r="B56" s="119"/>
      <c r="C56" s="119"/>
      <c r="D56" s="119"/>
      <c r="F56" s="70"/>
      <c r="G56" s="71"/>
      <c r="H56" s="69"/>
      <c r="I56" s="70"/>
      <c r="J56" s="71"/>
      <c r="K56" s="69"/>
    </row>
    <row r="57" spans="1:11" x14ac:dyDescent="0.2">
      <c r="A57" s="19" t="s">
        <v>382</v>
      </c>
      <c r="B57" s="27" t="s">
        <v>176</v>
      </c>
      <c r="C57" s="21" t="s">
        <v>354</v>
      </c>
      <c r="D57" s="25"/>
      <c r="F57" s="70"/>
      <c r="G57" s="71"/>
      <c r="H57" s="69"/>
      <c r="I57" s="70"/>
      <c r="J57" s="71"/>
      <c r="K57" s="69"/>
    </row>
    <row r="58" spans="1:11" x14ac:dyDescent="0.2">
      <c r="A58" s="19" t="s">
        <v>383</v>
      </c>
      <c r="B58" s="27" t="s">
        <v>177</v>
      </c>
      <c r="C58" s="21" t="s">
        <v>354</v>
      </c>
      <c r="D58" s="25"/>
      <c r="F58" s="70"/>
      <c r="G58" s="71"/>
      <c r="H58" s="69"/>
      <c r="I58" s="72"/>
      <c r="J58" s="71"/>
      <c r="K58" s="69"/>
    </row>
    <row r="59" spans="1:11" ht="25.5" x14ac:dyDescent="0.2">
      <c r="A59" s="19" t="s">
        <v>384</v>
      </c>
      <c r="B59" s="27" t="s">
        <v>178</v>
      </c>
      <c r="C59" s="21" t="s">
        <v>354</v>
      </c>
      <c r="D59" s="25"/>
      <c r="F59" s="70"/>
      <c r="G59" s="71"/>
      <c r="H59" s="69"/>
      <c r="I59" s="72"/>
      <c r="J59" s="71"/>
      <c r="K59" s="69"/>
    </row>
    <row r="60" spans="1:11" ht="12.75" customHeight="1" x14ac:dyDescent="0.2">
      <c r="A60" s="19" t="s">
        <v>385</v>
      </c>
      <c r="B60" s="33" t="s">
        <v>179</v>
      </c>
      <c r="C60" s="21" t="s">
        <v>364</v>
      </c>
      <c r="D60" s="25"/>
      <c r="F60" s="70"/>
      <c r="G60" s="71"/>
      <c r="H60" s="69"/>
      <c r="I60" s="70"/>
      <c r="J60" s="71"/>
      <c r="K60" s="69"/>
    </row>
    <row r="61" spans="1:11" x14ac:dyDescent="0.2">
      <c r="A61" s="118" t="s">
        <v>40</v>
      </c>
      <c r="B61" s="118"/>
      <c r="C61" s="118"/>
      <c r="D61" s="118"/>
      <c r="F61" s="70"/>
      <c r="G61" s="71"/>
      <c r="H61" s="69"/>
      <c r="I61" s="70"/>
      <c r="J61" s="71"/>
      <c r="K61" s="69"/>
    </row>
    <row r="62" spans="1:11" ht="25.5" x14ac:dyDescent="0.2">
      <c r="A62" s="19" t="s">
        <v>386</v>
      </c>
      <c r="B62" s="33" t="s">
        <v>41</v>
      </c>
      <c r="C62" s="21" t="s">
        <v>364</v>
      </c>
      <c r="D62" s="67">
        <f>D64</f>
        <v>0</v>
      </c>
      <c r="F62" s="70"/>
      <c r="G62" s="71"/>
      <c r="H62" s="69"/>
      <c r="I62" s="70"/>
      <c r="J62" s="71"/>
      <c r="K62" s="69"/>
    </row>
    <row r="63" spans="1:11" x14ac:dyDescent="0.2">
      <c r="A63" s="19" t="s">
        <v>387</v>
      </c>
      <c r="B63" s="36" t="s">
        <v>42</v>
      </c>
      <c r="C63" s="21" t="s">
        <v>364</v>
      </c>
      <c r="D63" s="55"/>
      <c r="F63" s="70"/>
      <c r="G63" s="71"/>
      <c r="H63" s="69"/>
      <c r="I63" s="70"/>
      <c r="J63" s="71"/>
      <c r="K63" s="69"/>
    </row>
    <row r="64" spans="1:11" x14ac:dyDescent="0.2">
      <c r="A64" s="19" t="s">
        <v>388</v>
      </c>
      <c r="B64" s="36" t="s">
        <v>43</v>
      </c>
      <c r="C64" s="21" t="s">
        <v>364</v>
      </c>
      <c r="D64" s="98">
        <v>0</v>
      </c>
      <c r="F64" s="70"/>
      <c r="G64" s="71"/>
      <c r="H64" s="69"/>
      <c r="I64" s="70"/>
      <c r="J64" s="71"/>
      <c r="K64" s="69"/>
    </row>
    <row r="65" spans="1:11" ht="25.5" x14ac:dyDescent="0.2">
      <c r="A65" s="19" t="s">
        <v>389</v>
      </c>
      <c r="B65" s="33" t="s">
        <v>44</v>
      </c>
      <c r="C65" s="21" t="s">
        <v>364</v>
      </c>
      <c r="D65" s="56">
        <f>D62+D67</f>
        <v>9858.0800000000017</v>
      </c>
      <c r="F65" s="70"/>
      <c r="G65" s="71"/>
      <c r="H65" s="69"/>
      <c r="I65" s="70"/>
      <c r="J65" s="71"/>
      <c r="K65" s="69"/>
    </row>
    <row r="66" spans="1:11" x14ac:dyDescent="0.2">
      <c r="A66" s="19" t="s">
        <v>390</v>
      </c>
      <c r="B66" s="36" t="s">
        <v>42</v>
      </c>
      <c r="C66" s="21" t="s">
        <v>364</v>
      </c>
      <c r="D66" s="57"/>
      <c r="F66" s="70"/>
      <c r="G66" s="71"/>
      <c r="H66" s="69"/>
      <c r="I66" s="70"/>
      <c r="J66" s="71"/>
      <c r="K66" s="69"/>
    </row>
    <row r="67" spans="1:11" x14ac:dyDescent="0.2">
      <c r="A67" s="19" t="s">
        <v>391</v>
      </c>
      <c r="B67" s="36" t="s">
        <v>43</v>
      </c>
      <c r="C67" s="21" t="s">
        <v>364</v>
      </c>
      <c r="D67" s="58">
        <f>D25</f>
        <v>9858.0800000000017</v>
      </c>
      <c r="F67" s="70"/>
      <c r="G67" s="71"/>
      <c r="H67" s="69"/>
      <c r="I67" s="70"/>
      <c r="J67" s="71"/>
      <c r="K67" s="69"/>
    </row>
    <row r="68" spans="1:11" x14ac:dyDescent="0.2">
      <c r="A68" s="118" t="s">
        <v>180</v>
      </c>
      <c r="B68" s="118"/>
      <c r="C68" s="118"/>
      <c r="D68" s="118"/>
      <c r="F68" s="70"/>
      <c r="G68" s="71"/>
      <c r="H68" s="69"/>
      <c r="I68" s="70"/>
      <c r="J68" s="71"/>
      <c r="K68" s="69"/>
    </row>
    <row r="69" spans="1:11" x14ac:dyDescent="0.2">
      <c r="A69" s="19" t="s">
        <v>421</v>
      </c>
      <c r="B69" s="45" t="s">
        <v>422</v>
      </c>
      <c r="C69" s="21" t="s">
        <v>333</v>
      </c>
      <c r="D69" s="25"/>
      <c r="E69" s="18"/>
      <c r="F69" s="70"/>
      <c r="G69" s="71"/>
      <c r="H69" s="69"/>
      <c r="I69" s="70"/>
      <c r="J69" s="71"/>
      <c r="K69" s="69"/>
    </row>
    <row r="70" spans="1:11" x14ac:dyDescent="0.2">
      <c r="A70" s="19" t="s">
        <v>423</v>
      </c>
      <c r="B70" s="33" t="s">
        <v>413</v>
      </c>
      <c r="C70" s="25" t="s">
        <v>333</v>
      </c>
      <c r="D70" s="25" t="s">
        <v>232</v>
      </c>
      <c r="E70" s="18"/>
      <c r="F70" s="69"/>
      <c r="G70" s="69"/>
      <c r="H70" s="69"/>
      <c r="I70" s="70"/>
      <c r="J70" s="71"/>
      <c r="K70" s="69"/>
    </row>
    <row r="71" spans="1:11" ht="14.25" customHeight="1" x14ac:dyDescent="0.2">
      <c r="A71" s="19" t="s">
        <v>424</v>
      </c>
      <c r="B71" s="33" t="s">
        <v>45</v>
      </c>
      <c r="C71" s="25" t="s">
        <v>27</v>
      </c>
      <c r="D71" s="46">
        <f>D72/((2369.2*6+2552.1*6)/12)</f>
        <v>0</v>
      </c>
      <c r="E71" s="14"/>
      <c r="F71" s="68"/>
      <c r="G71" s="68"/>
      <c r="H71" s="69"/>
      <c r="I71" s="70"/>
      <c r="J71" s="71"/>
      <c r="K71" s="69"/>
    </row>
    <row r="72" spans="1:11" x14ac:dyDescent="0.2">
      <c r="A72" s="19" t="s">
        <v>425</v>
      </c>
      <c r="B72" s="33" t="s">
        <v>98</v>
      </c>
      <c r="C72" s="25" t="s">
        <v>364</v>
      </c>
      <c r="D72" s="47">
        <v>0</v>
      </c>
      <c r="E72" s="14"/>
      <c r="F72" s="70"/>
      <c r="G72" s="73"/>
      <c r="H72" s="69"/>
      <c r="I72" s="70"/>
      <c r="J72" s="71"/>
      <c r="K72" s="69"/>
    </row>
    <row r="73" spans="1:11" x14ac:dyDescent="0.2">
      <c r="A73" s="19" t="s">
        <v>426</v>
      </c>
      <c r="B73" s="33" t="s">
        <v>181</v>
      </c>
      <c r="C73" s="25" t="s">
        <v>364</v>
      </c>
      <c r="D73" s="47">
        <v>0</v>
      </c>
      <c r="F73" s="70"/>
      <c r="G73" s="73"/>
      <c r="H73" s="69"/>
      <c r="I73" s="70"/>
      <c r="J73" s="71"/>
      <c r="K73" s="69"/>
    </row>
    <row r="74" spans="1:11" x14ac:dyDescent="0.2">
      <c r="A74" s="19" t="s">
        <v>427</v>
      </c>
      <c r="B74" s="33" t="s">
        <v>182</v>
      </c>
      <c r="C74" s="25" t="s">
        <v>364</v>
      </c>
      <c r="D74" s="47">
        <f>D72-D73</f>
        <v>0</v>
      </c>
      <c r="E74" s="14"/>
      <c r="F74" s="70"/>
      <c r="G74" s="73"/>
      <c r="H74" s="69"/>
      <c r="I74" s="69"/>
      <c r="J74" s="69"/>
      <c r="K74" s="69"/>
    </row>
    <row r="75" spans="1:11" ht="25.5" x14ac:dyDescent="0.2">
      <c r="A75" s="19" t="s">
        <v>428</v>
      </c>
      <c r="B75" s="33" t="s">
        <v>183</v>
      </c>
      <c r="C75" s="25" t="s">
        <v>364</v>
      </c>
      <c r="D75" s="47">
        <f>D72</f>
        <v>0</v>
      </c>
      <c r="F75" s="70"/>
      <c r="G75" s="73"/>
      <c r="H75" s="69"/>
      <c r="I75" s="69"/>
      <c r="J75" s="69"/>
      <c r="K75" s="69"/>
    </row>
    <row r="76" spans="1:11" ht="12.75" customHeight="1" x14ac:dyDescent="0.2">
      <c r="A76" s="19" t="s">
        <v>429</v>
      </c>
      <c r="B76" s="33" t="s">
        <v>184</v>
      </c>
      <c r="C76" s="25" t="s">
        <v>364</v>
      </c>
      <c r="D76" s="47">
        <f>D73</f>
        <v>0</v>
      </c>
      <c r="F76" s="70"/>
      <c r="G76" s="73"/>
      <c r="H76" s="69"/>
      <c r="I76" s="69"/>
      <c r="J76" s="69"/>
      <c r="K76" s="69"/>
    </row>
    <row r="77" spans="1:11" ht="25.5" x14ac:dyDescent="0.2">
      <c r="A77" s="19" t="s">
        <v>430</v>
      </c>
      <c r="B77" s="33" t="s">
        <v>185</v>
      </c>
      <c r="C77" s="25" t="s">
        <v>364</v>
      </c>
      <c r="D77" s="47">
        <f>D74</f>
        <v>0</v>
      </c>
      <c r="E77" s="10"/>
      <c r="F77" s="70"/>
      <c r="G77" s="71"/>
      <c r="H77" s="69"/>
      <c r="I77" s="69"/>
      <c r="J77" s="69"/>
      <c r="K77" s="69"/>
    </row>
    <row r="78" spans="1:11" ht="25.5" x14ac:dyDescent="0.2">
      <c r="A78" s="19" t="s">
        <v>400</v>
      </c>
      <c r="B78" s="33" t="s">
        <v>186</v>
      </c>
      <c r="C78" s="25" t="s">
        <v>364</v>
      </c>
      <c r="D78" s="47"/>
      <c r="F78" s="69"/>
      <c r="G78" s="69"/>
      <c r="H78" s="69"/>
      <c r="I78" s="69"/>
      <c r="J78" s="69"/>
      <c r="K78" s="69"/>
    </row>
    <row r="79" spans="1:11" ht="25.5" x14ac:dyDescent="0.2">
      <c r="A79" s="19" t="s">
        <v>431</v>
      </c>
      <c r="B79" s="45" t="s">
        <v>432</v>
      </c>
      <c r="C79" s="25" t="s">
        <v>333</v>
      </c>
      <c r="D79" s="25"/>
      <c r="F79" s="69"/>
      <c r="G79" s="69"/>
      <c r="H79" s="69"/>
      <c r="I79" s="69"/>
      <c r="J79" s="69"/>
      <c r="K79" s="69"/>
    </row>
    <row r="80" spans="1:11" x14ac:dyDescent="0.2">
      <c r="A80" s="19" t="s">
        <v>433</v>
      </c>
      <c r="B80" s="33" t="s">
        <v>413</v>
      </c>
      <c r="C80" s="25" t="s">
        <v>333</v>
      </c>
      <c r="D80" s="48" t="s">
        <v>231</v>
      </c>
      <c r="F80" s="69"/>
      <c r="G80" s="69"/>
      <c r="H80" s="69"/>
      <c r="I80" s="69"/>
      <c r="J80" s="69"/>
      <c r="K80" s="69"/>
    </row>
    <row r="81" spans="1:11" x14ac:dyDescent="0.2">
      <c r="A81" s="19" t="s">
        <v>434</v>
      </c>
      <c r="B81" s="33" t="s">
        <v>45</v>
      </c>
      <c r="C81" s="25" t="s">
        <v>27</v>
      </c>
      <c r="D81" s="49">
        <f>D82/((33.31*6+35.38*6)/12)</f>
        <v>0</v>
      </c>
      <c r="F81" s="69"/>
      <c r="G81" s="69"/>
      <c r="H81" s="69"/>
      <c r="I81" s="69"/>
      <c r="J81" s="69"/>
      <c r="K81" s="69"/>
    </row>
    <row r="82" spans="1:11" x14ac:dyDescent="0.2">
      <c r="A82" s="19" t="s">
        <v>435</v>
      </c>
      <c r="B82" s="33" t="s">
        <v>98</v>
      </c>
      <c r="C82" s="25" t="s">
        <v>364</v>
      </c>
      <c r="D82" s="52">
        <v>0</v>
      </c>
      <c r="F82" s="69"/>
      <c r="G82" s="69"/>
      <c r="H82" s="69"/>
      <c r="I82" s="69"/>
      <c r="J82" s="69"/>
      <c r="K82" s="69"/>
    </row>
    <row r="83" spans="1:11" x14ac:dyDescent="0.2">
      <c r="A83" s="19" t="s">
        <v>436</v>
      </c>
      <c r="B83" s="33" t="s">
        <v>181</v>
      </c>
      <c r="C83" s="25" t="s">
        <v>364</v>
      </c>
      <c r="D83" s="52">
        <v>0</v>
      </c>
      <c r="F83" s="69"/>
      <c r="G83" s="69"/>
      <c r="H83" s="69"/>
      <c r="I83" s="69"/>
      <c r="J83" s="69"/>
      <c r="K83" s="69"/>
    </row>
    <row r="84" spans="1:11" x14ac:dyDescent="0.2">
      <c r="A84" s="19" t="s">
        <v>437</v>
      </c>
      <c r="B84" s="33" t="s">
        <v>182</v>
      </c>
      <c r="C84" s="25" t="s">
        <v>364</v>
      </c>
      <c r="D84" s="52">
        <v>0</v>
      </c>
      <c r="F84" s="69"/>
      <c r="G84" s="69"/>
      <c r="H84" s="69"/>
      <c r="I84" s="69"/>
      <c r="J84" s="69"/>
      <c r="K84" s="69"/>
    </row>
    <row r="85" spans="1:11" ht="25.5" x14ac:dyDescent="0.2">
      <c r="A85" s="19" t="s">
        <v>438</v>
      </c>
      <c r="B85" s="33" t="s">
        <v>183</v>
      </c>
      <c r="C85" s="25" t="s">
        <v>364</v>
      </c>
      <c r="D85" s="52">
        <f>D82</f>
        <v>0</v>
      </c>
      <c r="F85" s="69"/>
      <c r="G85" s="69"/>
      <c r="H85" s="69"/>
      <c r="I85" s="69"/>
      <c r="J85" s="69"/>
      <c r="K85" s="69"/>
    </row>
    <row r="86" spans="1:11" ht="25.5" x14ac:dyDescent="0.2">
      <c r="A86" s="19" t="s">
        <v>439</v>
      </c>
      <c r="B86" s="33" t="s">
        <v>184</v>
      </c>
      <c r="C86" s="25" t="s">
        <v>364</v>
      </c>
      <c r="D86" s="52">
        <f>D83</f>
        <v>0</v>
      </c>
      <c r="F86" s="69"/>
      <c r="G86" s="69"/>
      <c r="H86" s="69"/>
      <c r="I86" s="69"/>
      <c r="J86" s="69"/>
      <c r="K86" s="69"/>
    </row>
    <row r="87" spans="1:11" ht="25.5" x14ac:dyDescent="0.2">
      <c r="A87" s="19" t="s">
        <v>440</v>
      </c>
      <c r="B87" s="33" t="s">
        <v>185</v>
      </c>
      <c r="C87" s="25" t="s">
        <v>364</v>
      </c>
      <c r="D87" s="52">
        <f>D84</f>
        <v>0</v>
      </c>
      <c r="F87" s="69"/>
      <c r="G87" s="69"/>
      <c r="H87" s="69"/>
      <c r="I87" s="69"/>
      <c r="J87" s="69"/>
      <c r="K87" s="69"/>
    </row>
    <row r="88" spans="1:11" x14ac:dyDescent="0.2">
      <c r="A88" s="19" t="s">
        <v>441</v>
      </c>
      <c r="B88" s="45" t="s">
        <v>442</v>
      </c>
      <c r="C88" s="25" t="s">
        <v>333</v>
      </c>
      <c r="D88" s="54"/>
      <c r="F88" s="69"/>
      <c r="G88" s="69"/>
      <c r="H88" s="69"/>
      <c r="I88" s="69"/>
      <c r="J88" s="69"/>
      <c r="K88" s="69"/>
    </row>
    <row r="89" spans="1:11" x14ac:dyDescent="0.2">
      <c r="A89" s="19" t="s">
        <v>443</v>
      </c>
      <c r="B89" s="33" t="s">
        <v>413</v>
      </c>
      <c r="C89" s="25" t="s">
        <v>333</v>
      </c>
      <c r="D89" s="54" t="s">
        <v>231</v>
      </c>
      <c r="F89" s="69"/>
      <c r="G89" s="69"/>
      <c r="H89" s="69"/>
      <c r="I89" s="69"/>
      <c r="J89" s="69"/>
      <c r="K89" s="69"/>
    </row>
    <row r="90" spans="1:11" x14ac:dyDescent="0.2">
      <c r="A90" s="19" t="s">
        <v>444</v>
      </c>
      <c r="B90" s="33" t="s">
        <v>45</v>
      </c>
      <c r="C90" s="25" t="s">
        <v>27</v>
      </c>
      <c r="D90" s="53">
        <f>D91/((27.86*6)/12)</f>
        <v>0</v>
      </c>
      <c r="F90" s="69"/>
      <c r="G90" s="69"/>
      <c r="H90" s="69"/>
      <c r="I90" s="69"/>
      <c r="J90" s="69"/>
      <c r="K90" s="69"/>
    </row>
    <row r="91" spans="1:11" x14ac:dyDescent="0.2">
      <c r="A91" s="19" t="s">
        <v>445</v>
      </c>
      <c r="B91" s="33" t="s">
        <v>98</v>
      </c>
      <c r="C91" s="25" t="s">
        <v>364</v>
      </c>
      <c r="D91" s="52">
        <v>0</v>
      </c>
      <c r="F91" s="69"/>
      <c r="G91" s="69"/>
      <c r="H91" s="69"/>
      <c r="I91" s="69"/>
      <c r="J91" s="69"/>
      <c r="K91" s="69"/>
    </row>
    <row r="92" spans="1:11" x14ac:dyDescent="0.2">
      <c r="A92" s="19" t="s">
        <v>446</v>
      </c>
      <c r="B92" s="33" t="s">
        <v>181</v>
      </c>
      <c r="C92" s="25" t="s">
        <v>364</v>
      </c>
      <c r="D92" s="52">
        <v>0</v>
      </c>
      <c r="F92" s="69"/>
      <c r="G92" s="69"/>
      <c r="H92" s="69"/>
      <c r="I92" s="69"/>
      <c r="J92" s="69"/>
      <c r="K92" s="69"/>
    </row>
    <row r="93" spans="1:11" x14ac:dyDescent="0.2">
      <c r="A93" s="19" t="s">
        <v>447</v>
      </c>
      <c r="B93" s="33" t="s">
        <v>182</v>
      </c>
      <c r="C93" s="25" t="s">
        <v>364</v>
      </c>
      <c r="D93" s="52">
        <f>D91-D92</f>
        <v>0</v>
      </c>
      <c r="F93" s="69"/>
      <c r="G93" s="69"/>
      <c r="H93" s="69"/>
      <c r="I93" s="69"/>
      <c r="J93" s="69"/>
      <c r="K93" s="69"/>
    </row>
    <row r="94" spans="1:11" ht="25.5" x14ac:dyDescent="0.2">
      <c r="A94" s="19" t="s">
        <v>448</v>
      </c>
      <c r="B94" s="33" t="s">
        <v>183</v>
      </c>
      <c r="C94" s="25" t="s">
        <v>364</v>
      </c>
      <c r="D94" s="52">
        <f>D91</f>
        <v>0</v>
      </c>
      <c r="F94" s="69"/>
      <c r="G94" s="69"/>
      <c r="H94" s="69"/>
      <c r="I94" s="69"/>
      <c r="J94" s="69"/>
      <c r="K94" s="69"/>
    </row>
    <row r="95" spans="1:11" ht="25.5" x14ac:dyDescent="0.2">
      <c r="A95" s="19" t="s">
        <v>449</v>
      </c>
      <c r="B95" s="33" t="s">
        <v>184</v>
      </c>
      <c r="C95" s="25" t="s">
        <v>364</v>
      </c>
      <c r="D95" s="52">
        <f>D92</f>
        <v>0</v>
      </c>
      <c r="F95" s="69"/>
      <c r="G95" s="69"/>
      <c r="H95" s="69"/>
      <c r="I95" s="69"/>
      <c r="J95" s="69"/>
      <c r="K95" s="69"/>
    </row>
    <row r="96" spans="1:11" ht="25.5" x14ac:dyDescent="0.2">
      <c r="A96" s="19" t="s">
        <v>450</v>
      </c>
      <c r="B96" s="33" t="s">
        <v>185</v>
      </c>
      <c r="C96" s="25" t="s">
        <v>364</v>
      </c>
      <c r="D96" s="52">
        <f>D93</f>
        <v>0</v>
      </c>
      <c r="F96" s="69"/>
      <c r="G96" s="69"/>
      <c r="H96" s="69"/>
      <c r="I96" s="69"/>
      <c r="J96" s="69"/>
      <c r="K96" s="69"/>
    </row>
    <row r="97" spans="1:11" ht="13.5" customHeight="1" x14ac:dyDescent="0.2">
      <c r="A97" s="19" t="s">
        <v>451</v>
      </c>
      <c r="B97" s="45" t="s">
        <v>452</v>
      </c>
      <c r="C97" s="25" t="s">
        <v>333</v>
      </c>
      <c r="D97" s="25"/>
      <c r="F97" s="69"/>
      <c r="G97" s="69"/>
      <c r="H97" s="69"/>
      <c r="I97" s="69"/>
      <c r="J97" s="69"/>
      <c r="K97" s="69"/>
    </row>
    <row r="98" spans="1:11" x14ac:dyDescent="0.2">
      <c r="A98" s="19" t="s">
        <v>453</v>
      </c>
      <c r="B98" s="33" t="s">
        <v>413</v>
      </c>
      <c r="C98" s="25" t="s">
        <v>333</v>
      </c>
      <c r="D98" s="48" t="s">
        <v>414</v>
      </c>
      <c r="F98" s="69"/>
      <c r="G98" s="69"/>
      <c r="H98" s="69"/>
      <c r="I98" s="69"/>
      <c r="J98" s="69"/>
      <c r="K98" s="69"/>
    </row>
    <row r="99" spans="1:11" x14ac:dyDescent="0.2">
      <c r="A99" s="19" t="s">
        <v>454</v>
      </c>
      <c r="B99" s="33" t="s">
        <v>45</v>
      </c>
      <c r="C99" s="25" t="s">
        <v>27</v>
      </c>
      <c r="D99" s="49">
        <f>D100/((4.18*6+4.54*6)/12)</f>
        <v>0</v>
      </c>
      <c r="F99" s="69"/>
      <c r="G99" s="69"/>
      <c r="H99" s="69"/>
      <c r="I99" s="69"/>
      <c r="J99" s="69"/>
      <c r="K99" s="69"/>
    </row>
    <row r="100" spans="1:11" x14ac:dyDescent="0.2">
      <c r="A100" s="19" t="s">
        <v>455</v>
      </c>
      <c r="B100" s="33" t="s">
        <v>98</v>
      </c>
      <c r="C100" s="25" t="s">
        <v>364</v>
      </c>
      <c r="D100" s="47">
        <v>0</v>
      </c>
      <c r="F100" s="69"/>
      <c r="G100" s="69"/>
      <c r="H100" s="69"/>
      <c r="I100" s="69"/>
      <c r="J100" s="69"/>
      <c r="K100" s="69"/>
    </row>
    <row r="101" spans="1:11" x14ac:dyDescent="0.2">
      <c r="A101" s="19" t="s">
        <v>456</v>
      </c>
      <c r="B101" s="33" t="s">
        <v>181</v>
      </c>
      <c r="C101" s="25" t="s">
        <v>364</v>
      </c>
      <c r="D101" s="47">
        <v>0</v>
      </c>
      <c r="F101" s="69"/>
      <c r="G101" s="69"/>
      <c r="H101" s="69"/>
      <c r="I101" s="69"/>
      <c r="J101" s="69"/>
      <c r="K101" s="69"/>
    </row>
    <row r="102" spans="1:11" x14ac:dyDescent="0.2">
      <c r="A102" s="19" t="s">
        <v>457</v>
      </c>
      <c r="B102" s="33" t="s">
        <v>182</v>
      </c>
      <c r="C102" s="21" t="s">
        <v>364</v>
      </c>
      <c r="D102" s="47">
        <f>D100-D101</f>
        <v>0</v>
      </c>
      <c r="F102" s="69"/>
      <c r="G102" s="69"/>
      <c r="H102" s="69"/>
      <c r="I102" s="69"/>
      <c r="J102" s="69"/>
      <c r="K102" s="69"/>
    </row>
    <row r="103" spans="1:11" ht="25.5" x14ac:dyDescent="0.2">
      <c r="A103" s="19" t="s">
        <v>458</v>
      </c>
      <c r="B103" s="33" t="s">
        <v>183</v>
      </c>
      <c r="C103" s="21" t="s">
        <v>364</v>
      </c>
      <c r="D103" s="47">
        <f>D100</f>
        <v>0</v>
      </c>
      <c r="F103" s="69"/>
      <c r="G103" s="69"/>
      <c r="H103" s="69"/>
      <c r="I103" s="69"/>
      <c r="J103" s="69"/>
      <c r="K103" s="69"/>
    </row>
    <row r="104" spans="1:11" ht="25.5" x14ac:dyDescent="0.2">
      <c r="A104" s="19" t="s">
        <v>459</v>
      </c>
      <c r="B104" s="33" t="s">
        <v>184</v>
      </c>
      <c r="C104" s="21" t="s">
        <v>364</v>
      </c>
      <c r="D104" s="47">
        <f>D101</f>
        <v>0</v>
      </c>
      <c r="F104" s="69"/>
      <c r="G104" s="69"/>
      <c r="H104" s="69"/>
      <c r="I104" s="69"/>
      <c r="J104" s="69"/>
      <c r="K104" s="69"/>
    </row>
    <row r="105" spans="1:11" ht="25.5" x14ac:dyDescent="0.2">
      <c r="A105" s="19" t="s">
        <v>460</v>
      </c>
      <c r="B105" s="33" t="s">
        <v>185</v>
      </c>
      <c r="C105" s="21" t="s">
        <v>364</v>
      </c>
      <c r="D105" s="47">
        <f>D102</f>
        <v>0</v>
      </c>
      <c r="F105" s="69"/>
      <c r="G105" s="69"/>
      <c r="H105" s="69"/>
      <c r="I105" s="69"/>
      <c r="J105" s="69"/>
      <c r="K105" s="69"/>
    </row>
    <row r="106" spans="1:11" x14ac:dyDescent="0.2">
      <c r="A106" s="118" t="s">
        <v>187</v>
      </c>
      <c r="B106" s="118"/>
      <c r="C106" s="118"/>
      <c r="D106" s="118"/>
      <c r="F106" s="69"/>
      <c r="G106" s="69"/>
      <c r="H106" s="69"/>
      <c r="I106" s="69"/>
      <c r="J106" s="69"/>
      <c r="K106" s="69"/>
    </row>
    <row r="107" spans="1:11" x14ac:dyDescent="0.2">
      <c r="A107" s="19" t="s">
        <v>402</v>
      </c>
      <c r="B107" s="27" t="s">
        <v>176</v>
      </c>
      <c r="C107" s="21" t="s">
        <v>354</v>
      </c>
      <c r="D107" s="25"/>
    </row>
    <row r="108" spans="1:11" x14ac:dyDescent="0.2">
      <c r="A108" s="19" t="s">
        <v>403</v>
      </c>
      <c r="B108" s="27" t="s">
        <v>177</v>
      </c>
      <c r="C108" s="21" t="s">
        <v>354</v>
      </c>
      <c r="D108" s="25"/>
    </row>
    <row r="109" spans="1:11" ht="25.5" x14ac:dyDescent="0.2">
      <c r="A109" s="19" t="s">
        <v>404</v>
      </c>
      <c r="B109" s="27" t="s">
        <v>178</v>
      </c>
      <c r="C109" s="21" t="s">
        <v>354</v>
      </c>
      <c r="D109" s="25"/>
    </row>
    <row r="110" spans="1:11" x14ac:dyDescent="0.2">
      <c r="A110" s="19" t="s">
        <v>405</v>
      </c>
      <c r="B110" s="27" t="s">
        <v>179</v>
      </c>
      <c r="C110" s="21" t="s">
        <v>364</v>
      </c>
      <c r="D110" s="25"/>
    </row>
    <row r="111" spans="1:11" x14ac:dyDescent="0.2">
      <c r="A111" s="118" t="s">
        <v>188</v>
      </c>
      <c r="B111" s="118"/>
      <c r="C111" s="118"/>
      <c r="D111" s="118"/>
    </row>
    <row r="112" spans="1:11" x14ac:dyDescent="0.2">
      <c r="A112" s="19" t="s">
        <v>406</v>
      </c>
      <c r="B112" s="27" t="s">
        <v>189</v>
      </c>
      <c r="C112" s="21" t="s">
        <v>354</v>
      </c>
      <c r="D112" s="25"/>
    </row>
    <row r="113" spans="1:4" x14ac:dyDescent="0.2">
      <c r="A113" s="19" t="s">
        <v>25</v>
      </c>
      <c r="B113" s="27" t="s">
        <v>190</v>
      </c>
      <c r="C113" s="21" t="s">
        <v>354</v>
      </c>
      <c r="D113" s="25"/>
    </row>
    <row r="114" spans="1:4" ht="25.5" x14ac:dyDescent="0.2">
      <c r="A114" s="19" t="s">
        <v>407</v>
      </c>
      <c r="B114" s="27" t="s">
        <v>191</v>
      </c>
      <c r="C114" s="21" t="s">
        <v>364</v>
      </c>
      <c r="D114" s="25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65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324</v>
      </c>
      <c r="C4" s="5" t="s">
        <v>111</v>
      </c>
    </row>
    <row r="5" spans="1:3" ht="13.5" thickBot="1" x14ac:dyDescent="0.25">
      <c r="A5" s="1" t="s">
        <v>16</v>
      </c>
      <c r="B5" s="42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319</v>
      </c>
      <c r="C4" s="5" t="s">
        <v>113</v>
      </c>
    </row>
    <row r="5" spans="1:3" ht="13.5" thickBot="1" x14ac:dyDescent="0.25">
      <c r="A5" s="1" t="s">
        <v>16</v>
      </c>
      <c r="B5" s="42" t="s">
        <v>320</v>
      </c>
      <c r="C5" s="5" t="s">
        <v>114</v>
      </c>
    </row>
    <row r="6" spans="1:3" ht="13.5" thickBot="1" x14ac:dyDescent="0.25">
      <c r="A6" s="1" t="s">
        <v>366</v>
      </c>
      <c r="B6" s="42" t="s">
        <v>321</v>
      </c>
      <c r="C6" s="5" t="s">
        <v>115</v>
      </c>
    </row>
    <row r="7" spans="1:3" ht="13.5" thickBot="1" x14ac:dyDescent="0.25">
      <c r="A7" s="1" t="s">
        <v>17</v>
      </c>
      <c r="B7" s="42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2023-03-21T13:26:20Z</dcterms:modified>
</cp:coreProperties>
</file>