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64" i="13" l="1"/>
  <c r="D48" i="13"/>
  <c r="D41" i="13"/>
  <c r="D36" i="13"/>
  <c r="D111" i="13" l="1"/>
  <c r="D102" i="13" l="1"/>
  <c r="D93" i="13"/>
  <c r="D34" i="13" l="1"/>
  <c r="D30" i="13" s="1"/>
  <c r="D29" i="13" s="1"/>
  <c r="D74" i="13" l="1"/>
  <c r="D9" i="13"/>
  <c r="D107" i="13"/>
  <c r="D105" i="13"/>
  <c r="D108" i="13" s="1"/>
  <c r="D106" i="13"/>
  <c r="D116" i="13"/>
  <c r="D115" i="13"/>
  <c r="D114" i="13"/>
  <c r="D117" i="13" s="1"/>
  <c r="D98" i="13"/>
  <c r="D97" i="13"/>
  <c r="D96" i="13"/>
  <c r="D99" i="13" s="1"/>
  <c r="D88" i="13"/>
  <c r="D87" i="13"/>
  <c r="D86" i="13"/>
  <c r="D89" i="13" s="1"/>
  <c r="D25" i="13" l="1"/>
  <c r="D79" i="13" l="1"/>
  <c r="D77" i="13" s="1"/>
  <c r="D23" i="13"/>
</calcChain>
</file>

<file path=xl/sharedStrings.xml><?xml version="1.0" encoding="utf-8"?>
<sst xmlns="http://schemas.openxmlformats.org/spreadsheetml/2006/main" count="1102" uniqueCount="550">
  <si>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</si>
  <si>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</si>
  <si>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</si>
  <si>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</si>
  <si>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</si>
  <si>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</si>
  <si>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</si>
  <si>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</si>
  <si>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</si>
  <si>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</si>
  <si>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</si>
  <si>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</si>
  <si>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</si>
  <si>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</si>
  <si>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</si>
  <si>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</si>
  <si>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</si>
  <si>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</si>
  <si>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</si>
  <si>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</si>
  <si>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</si>
  <si>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</si>
  <si>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</si>
  <si>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</si>
  <si>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</si>
  <si>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</si>
  <si>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</si>
  <si>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</si>
  <si>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</si>
  <si>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</si>
  <si>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</si>
  <si>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</si>
  <si>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</si>
  <si>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</si>
  <si>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</si>
  <si>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</si>
  <si>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</si>
  <si>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</si>
  <si>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</si>
  <si>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</si>
  <si>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</si>
  <si>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</si>
  <si>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</si>
  <si>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</si>
  <si>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</si>
  <si>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</si>
  <si>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</si>
  <si>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</si>
  <si>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</si>
  <si>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</si>
  <si>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</si>
  <si>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</si>
  <si>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</si>
  <si>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</si>
  <si>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</si>
  <si>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</si>
  <si>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</si>
  <si>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</si>
  <si>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</si>
  <si>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</si>
  <si>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</si>
  <si>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</si>
  <si>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</si>
  <si>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</si>
  <si>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</si>
  <si>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</si>
  <si>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</si>
  <si>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</si>
  <si>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</si>
  <si>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</si>
  <si>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</si>
  <si>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</si>
  <si>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</si>
  <si>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</si>
  <si>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</si>
  <si>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</si>
  <si>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</si>
  <si>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</si>
  <si>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</si>
  <si>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</si>
  <si>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</si>
  <si>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</si>
  <si>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</si>
  <si>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</si>
  <si>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</si>
  <si>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</si>
  <si>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</si>
  <si>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</si>
  <si>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</si>
  <si>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</si>
  <si>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</si>
  <si>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</si>
  <si>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</si>
  <si>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</si>
  <si>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</si>
  <si>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</si>
  <si>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</si>
  <si>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</si>
  <si>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</si>
  <si>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</si>
  <si>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</si>
  <si>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</si>
  <si>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</si>
  <si>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</si>
  <si>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</si>
  <si>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</si>
  <si>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</si>
  <si>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</si>
  <si>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</si>
  <si>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</si>
  <si>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</si>
  <si>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</si>
  <si>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</si>
  <si>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</si>
  <si>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</si>
  <si>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</si>
  <si>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</si>
  <si>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</si>
  <si>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</si>
  <si>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</si>
  <si>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</si>
  <si>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</si>
  <si>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</si>
  <si>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</si>
  <si>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</si>
  <si>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</si>
  <si>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</si>
  <si>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</si>
  <si>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</si>
  <si>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</si>
  <si>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</si>
  <si>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</si>
  <si>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</si>
  <si>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</si>
  <si>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</si>
  <si>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</si>
  <si>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</si>
  <si>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</si>
  <si>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</si>
  <si>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</si>
  <si>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</si>
  <si>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</si>
  <si>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</si>
  <si>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</si>
  <si>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</si>
  <si>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</si>
  <si>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</si>
  <si>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</si>
  <si>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</si>
  <si>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</si>
  <si>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</si>
  <si>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</si>
  <si>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</si>
  <si>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</si>
  <si>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</si>
  <si>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</si>
  <si>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</si>
  <si>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</si>
  <si>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</si>
  <si>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</si>
  <si>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</si>
  <si>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</si>
  <si>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</si>
  <si>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</si>
  <si>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</si>
  <si>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</si>
  <si>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</si>
  <si>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</si>
  <si>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</si>
  <si>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</si>
  <si>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</si>
  <si>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</si>
  <si>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</si>
  <si>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</si>
  <si>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</si>
  <si>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</si>
  <si>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</si>
  <si>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</si>
  <si>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</si>
  <si>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</si>
  <si>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</si>
  <si>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</si>
  <si>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</si>
  <si>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</si>
  <si>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</si>
  <si>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</si>
  <si>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</si>
  <si>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</si>
  <si>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</si>
  <si>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</si>
  <si>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</si>
  <si>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</si>
  <si>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</si>
  <si>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</si>
  <si>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</si>
  <si>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</si>
  <si>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</si>
  <si>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</si>
  <si>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</si>
  <si>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</si>
  <si>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</si>
  <si>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</si>
  <si>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</si>
  <si>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</si>
  <si>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</si>
  <si>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</si>
  <si>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</si>
  <si>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</si>
  <si>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</si>
  <si>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</si>
  <si>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</si>
  <si>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</si>
  <si>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</si>
  <si>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</si>
  <si>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</si>
  <si>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</si>
  <si>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</si>
  <si>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</si>
  <si>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</si>
  <si>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</si>
  <si>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</si>
  <si>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</si>
  <si>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</si>
  <si>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</si>
  <si>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</si>
  <si>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</si>
  <si>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</si>
  <si>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</si>
  <si>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</si>
  <si>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</si>
  <si>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</si>
  <si>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</si>
  <si>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</si>
  <si>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</si>
  <si>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</si>
  <si>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</si>
  <si>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</si>
  <si>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</si>
  <si>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</si>
  <si>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</si>
  <si>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</si>
  <si>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</si>
  <si>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</si>
  <si>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</si>
  <si>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</si>
  <si>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</si>
  <si>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</si>
  <si>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</si>
  <si>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</si>
  <si>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</si>
  <si>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</si>
  <si>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</si>
  <si>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</si>
  <si>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</si>
  <si>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</si>
  <si>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</si>
  <si>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</si>
  <si>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</si>
  <si>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</si>
  <si>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</si>
  <si>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</si>
  <si>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</si>
  <si>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</si>
  <si>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</si>
  <si>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</si>
  <si>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</si>
  <si>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</si>
  <si>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</si>
  <si>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</si>
  <si>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</si>
  <si>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</si>
  <si>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</si>
  <si>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</si>
  <si>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</si>
  <si>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</si>
  <si>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</si>
  <si>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</si>
  <si>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</si>
  <si>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</si>
  <si>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</si>
  <si>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</si>
  <si>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</si>
  <si>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</si>
  <si>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</si>
  <si>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</si>
  <si>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</si>
  <si>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</si>
  <si>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</si>
  <si>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</si>
  <si>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</si>
  <si>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</si>
  <si>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</si>
  <si>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</si>
  <si>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</si>
  <si>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</si>
  <si>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</si>
  <si>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</si>
  <si>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</si>
  <si>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</si>
  <si>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</si>
  <si>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</si>
  <si>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</si>
  <si>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</si>
  <si>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</si>
  <si>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</si>
  <si>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</si>
  <si>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</si>
  <si>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</si>
  <si>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</si>
  <si>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</si>
  <si>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</si>
  <si>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</si>
  <si>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</si>
  <si>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</si>
  <si>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</si>
  <si>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</si>
  <si>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</si>
  <si>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</si>
  <si>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</si>
  <si>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</si>
  <si>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</si>
  <si>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</si>
  <si>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</si>
  <si>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</si>
  <si>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</si>
  <si>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</si>
  <si>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</si>
  <si>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</si>
  <si>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</si>
  <si>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</si>
  <si>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</si>
  <si>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</si>
  <si>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</si>
  <si>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</si>
  <si>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</si>
  <si>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</si>
  <si>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</si>
  <si>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</si>
  <si>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</si>
  <si>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</si>
  <si>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</si>
  <si>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</si>
  <si>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</si>
  <si>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</si>
  <si>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</si>
  <si>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</si>
  <si>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</si>
  <si>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</si>
  <si>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</si>
  <si>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</si>
  <si>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</si>
  <si>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</si>
  <si>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</si>
  <si>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</si>
  <si>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</si>
  <si>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</si>
  <si>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</si>
  <si>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</si>
  <si>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</si>
  <si>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</si>
  <si>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</si>
  <si>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</si>
  <si>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</si>
  <si>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</si>
  <si>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</si>
  <si>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</si>
  <si>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</si>
  <si>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</si>
  <si>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</si>
  <si>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</si>
  <si>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</si>
  <si>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</si>
  <si>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</si>
  <si>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</si>
  <si>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</si>
  <si>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</si>
  <si>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</si>
  <si>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</si>
  <si>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</si>
  <si>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</si>
  <si>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</si>
  <si>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</si>
  <si>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</si>
  <si>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</si>
  <si>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</si>
  <si>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</si>
  <si>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</si>
  <si>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</si>
  <si>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</si>
  <si>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</si>
  <si>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</si>
  <si>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</si>
  <si>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</si>
  <si>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</si>
  <si>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</si>
  <si>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</si>
  <si>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</si>
  <si>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</si>
  <si>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</si>
  <si>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</si>
  <si>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</si>
  <si>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</si>
  <si>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</si>
  <si>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</si>
  <si>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</si>
  <si>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</si>
  <si>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</si>
  <si>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</si>
  <si>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</si>
  <si>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</si>
  <si>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</si>
  <si>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</si>
  <si>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</si>
  <si>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</si>
  <si>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</si>
  <si>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</si>
  <si>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</si>
  <si>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</si>
  <si>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</si>
  <si>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</si>
  <si>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</si>
  <si>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</si>
  <si>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</si>
  <si>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</si>
  <si>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</si>
  <si>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</si>
  <si>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</si>
  <si>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</si>
  <si>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</si>
  <si>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</si>
  <si>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</si>
  <si>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</si>
  <si>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</si>
  <si>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</si>
  <si>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</si>
  <si>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</si>
  <si>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</si>
  <si>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</si>
  <si>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</si>
  <si>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</si>
  <si>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</si>
  <si>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</si>
  <si>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</si>
  <si>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</si>
  <si>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</si>
  <si>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</si>
  <si>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</si>
  <si>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</si>
  <si>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</si>
  <si>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</si>
  <si>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</si>
  <si>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</si>
  <si>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</si>
  <si>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</si>
  <si>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</si>
  <si>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</si>
  <si>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</si>
  <si>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</si>
  <si>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</si>
  <si>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</si>
  <si>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</si>
  <si>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</si>
  <si>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</si>
  <si>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</si>
  <si>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</si>
  <si>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</si>
  <si>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</si>
  <si>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</si>
  <si>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</si>
  <si>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</si>
  <si>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</si>
  <si>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</si>
  <si>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</si>
  <si>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</si>
  <si>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</si>
  <si>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</si>
  <si>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</si>
  <si>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</si>
  <si>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</si>
  <si>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</si>
  <si>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</si>
  <si>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</si>
  <si>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</si>
  <si>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</si>
  <si>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</si>
  <si>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</si>
  <si>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</si>
  <si>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</si>
  <si>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</si>
  <si>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</si>
  <si>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</si>
  <si>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</si>
  <si>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</si>
  <si>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</si>
  <si>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</si>
  <si>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</si>
  <si>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</si>
  <si>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</si>
  <si>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</si>
  <si>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</si>
  <si>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</si>
  <si>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</si>
  <si>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</si>
  <si>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</si>
  <si>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</si>
  <si>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</si>
  <si>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</si>
  <si>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</si>
  <si>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</si>
  <si>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</si>
  <si>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</si>
  <si>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</si>
  <si>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</si>
  <si>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</si>
  <si>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</si>
  <si>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</si>
  <si>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</si>
  <si>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</si>
  <si>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</si>
  <si>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</si>
  <si>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</si>
  <si>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</si>
  <si>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</si>
  <si>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</si>
  <si>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</si>
  <si>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</si>
  <si>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</si>
  <si>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</si>
  <si>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</si>
  <si>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</si>
  <si>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</si>
  <si>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</si>
  <si>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</si>
  <si>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</si>
  <si>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</si>
  <si>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</si>
  <si>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</si>
  <si>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</si>
  <si>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</si>
  <si>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</si>
  <si>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Простая масляная окраска ранее окрашенных бордюров по периметру без подготовки 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</si>
  <si>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</si>
  <si>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</si>
  <si>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Окраска масляными составами ранее окрашенных металлических ограждений пешеходных</t>
  </si>
  <si>
    <t>ул. Пушкина, д. 28</t>
  </si>
  <si>
    <t>Устранение течи врезки на стояке ЦО кв.3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</si>
  <si>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</si>
  <si>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Смена шаровых кранов диаметром до 20 мм</t>
  </si>
  <si>
    <t xml:space="preserve">Смена бочат </t>
  </si>
  <si>
    <t xml:space="preserve">Смена ламп накаливания на л/кл под.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</si>
</sst>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0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96" t="s">
        <v>306</v>
      </c>
      <c r="F7" s="97"/>
      <c r="G7" s="97"/>
      <c r="H7" s="97"/>
      <c r="I7" s="34"/>
    </row>
    <row r="8" spans="1:9" ht="12.75" customHeight="1" x14ac:dyDescent="0.2">
      <c r="A8" s="95" t="s">
        <v>326</v>
      </c>
      <c r="B8" s="95"/>
      <c r="C8" s="95"/>
      <c r="D8" s="95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96" t="s">
        <v>408</v>
      </c>
      <c r="F12" s="97"/>
      <c r="G12" s="97"/>
      <c r="H12" s="97"/>
      <c r="I12" s="97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96"/>
      <c r="F13" s="97"/>
      <c r="G13" s="97"/>
      <c r="H13" s="97"/>
      <c r="I13" s="97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96"/>
      <c r="F14" s="97"/>
      <c r="G14" s="97"/>
      <c r="H14" s="97"/>
      <c r="I14" s="97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98" t="s">
        <v>307</v>
      </c>
      <c r="F19" s="99"/>
      <c r="G19" s="99"/>
      <c r="H19" s="99"/>
      <c r="I19" s="99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96" t="s">
        <v>308</v>
      </c>
      <c r="F24" s="97"/>
      <c r="G24" s="97"/>
      <c r="H24" s="97"/>
      <c r="I24" s="9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2" t="s">
        <v>12</v>
      </c>
      <c r="M30" s="93"/>
      <c r="N30" s="94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96" t="s">
        <v>210</v>
      </c>
      <c r="F31" s="97"/>
      <c r="G31" s="97"/>
      <c r="H31" s="97"/>
      <c r="I31" s="97"/>
      <c r="K31" s="21" t="s">
        <v>5</v>
      </c>
      <c r="L31" s="92" t="s">
        <v>12</v>
      </c>
      <c r="M31" s="93"/>
      <c r="N31" s="94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95" t="s">
        <v>211</v>
      </c>
      <c r="B38" s="95"/>
      <c r="C38" s="95"/>
      <c r="D38" s="95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06" t="s">
        <v>28</v>
      </c>
      <c r="B1" s="106"/>
      <c r="C1" s="106"/>
      <c r="D1" s="106"/>
    </row>
    <row r="2" spans="1:4" ht="15.75" x14ac:dyDescent="0.25">
      <c r="A2" s="107" t="s">
        <v>537</v>
      </c>
      <c r="B2" s="107"/>
      <c r="C2" s="107"/>
      <c r="D2" s="107"/>
    </row>
    <row r="3" spans="1:4" ht="15.75" x14ac:dyDescent="0.25">
      <c r="A3" s="106"/>
      <c r="B3" s="108" t="s">
        <v>544</v>
      </c>
      <c r="C3" s="106"/>
      <c r="D3" s="106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01" t="s">
        <v>163</v>
      </c>
      <c r="B8" s="101"/>
      <c r="C8" s="101"/>
      <c r="D8" s="101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46294.59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46294.59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358901.15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358901.15-D14-D15</f>
        <v>215235.59000000003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55027.199999999997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88638.36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342308.82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342308.82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62886.919999999984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62886.919999999984</v>
      </c>
    </row>
    <row r="26" spans="1:4" ht="26.25" customHeight="1" x14ac:dyDescent="0.2">
      <c r="A26" s="101" t="s">
        <v>165</v>
      </c>
      <c r="B26" s="101"/>
      <c r="C26" s="101"/>
      <c r="D26" s="101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33611.160000000003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D30+D36+D41+D44+D46+D48+D51+D53</f>
        <v>11358.5</v>
      </c>
    </row>
    <row r="30" spans="1:4" ht="36" customHeight="1" x14ac:dyDescent="0.2">
      <c r="A30" s="73" t="s">
        <v>472</v>
      </c>
      <c r="B30" s="77" t="s">
        <v>473</v>
      </c>
      <c r="C30" s="78" t="s">
        <v>356</v>
      </c>
      <c r="D30" s="79">
        <f>D32+D33+D34+D35</f>
        <v>0</v>
      </c>
    </row>
    <row r="31" spans="1:4" x14ac:dyDescent="0.2">
      <c r="A31" s="73" t="s">
        <v>474</v>
      </c>
      <c r="B31" s="102" t="s">
        <v>475</v>
      </c>
      <c r="C31" s="103"/>
      <c r="D31" s="104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4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4" ht="25.5" x14ac:dyDescent="0.2">
      <c r="A34" s="73" t="s">
        <v>481</v>
      </c>
      <c r="B34" s="74" t="s">
        <v>482</v>
      </c>
      <c r="C34" s="75" t="s">
        <v>487</v>
      </c>
      <c r="D34" s="76">
        <f t="shared" ref="D34" si="0">(0)*1.2</f>
        <v>0</v>
      </c>
    </row>
    <row r="35" spans="1:4" x14ac:dyDescent="0.2">
      <c r="A35" s="73"/>
      <c r="B35" s="74" t="s">
        <v>483</v>
      </c>
      <c r="C35" s="75"/>
      <c r="D35" s="76">
        <v>0</v>
      </c>
    </row>
    <row r="36" spans="1:4" ht="25.5" x14ac:dyDescent="0.2">
      <c r="A36" s="73" t="s">
        <v>484</v>
      </c>
      <c r="B36" s="77" t="s">
        <v>485</v>
      </c>
      <c r="C36" s="78" t="s">
        <v>356</v>
      </c>
      <c r="D36" s="79">
        <f>D38+D39+D40</f>
        <v>5262.2999999999993</v>
      </c>
    </row>
    <row r="37" spans="1:4" x14ac:dyDescent="0.2">
      <c r="A37" s="73"/>
      <c r="B37" s="102" t="s">
        <v>475</v>
      </c>
      <c r="C37" s="103"/>
      <c r="D37" s="104"/>
    </row>
    <row r="38" spans="1:4" ht="45" customHeight="1" x14ac:dyDescent="0.2">
      <c r="A38" s="105" t="s">
        <v>545</v>
      </c>
      <c r="B38" s="86" t="s">
        <v>546</v>
      </c>
      <c r="C38" s="87" t="s">
        <v>356</v>
      </c>
      <c r="D38" s="89">
        <v>3277.08</v>
      </c>
    </row>
    <row r="39" spans="1:4" x14ac:dyDescent="0.2">
      <c r="A39" s="105"/>
      <c r="B39" s="86" t="s">
        <v>547</v>
      </c>
      <c r="C39" s="87" t="s">
        <v>356</v>
      </c>
      <c r="D39" s="89">
        <v>1432.07</v>
      </c>
    </row>
    <row r="40" spans="1:4" x14ac:dyDescent="0.2">
      <c r="A40" s="105"/>
      <c r="B40" s="86" t="s">
        <v>548</v>
      </c>
      <c r="C40" s="87" t="s">
        <v>356</v>
      </c>
      <c r="D40" s="89">
        <v>553.15</v>
      </c>
    </row>
    <row r="41" spans="1:4" x14ac:dyDescent="0.2">
      <c r="A41" s="73" t="s">
        <v>486</v>
      </c>
      <c r="B41" s="77" t="s">
        <v>521</v>
      </c>
      <c r="C41" s="80" t="s">
        <v>356</v>
      </c>
      <c r="D41" s="79">
        <f>D43</f>
        <v>142.80000000000001</v>
      </c>
    </row>
    <row r="42" spans="1:4" x14ac:dyDescent="0.2">
      <c r="A42" s="73"/>
      <c r="B42" s="102" t="s">
        <v>475</v>
      </c>
      <c r="C42" s="103"/>
      <c r="D42" s="104"/>
    </row>
    <row r="43" spans="1:4" x14ac:dyDescent="0.2">
      <c r="A43" s="88"/>
      <c r="B43" s="86" t="s">
        <v>549</v>
      </c>
      <c r="C43" s="87" t="s">
        <v>356</v>
      </c>
      <c r="D43" s="89">
        <v>142.80000000000001</v>
      </c>
    </row>
    <row r="44" spans="1:4" x14ac:dyDescent="0.2">
      <c r="A44" s="91" t="s">
        <v>488</v>
      </c>
      <c r="B44" s="77" t="s">
        <v>489</v>
      </c>
      <c r="C44" s="80" t="s">
        <v>356</v>
      </c>
      <c r="D44" s="79">
        <v>0</v>
      </c>
    </row>
    <row r="45" spans="1:4" ht="12.75" customHeight="1" x14ac:dyDescent="0.2">
      <c r="A45" s="91"/>
      <c r="B45" s="102" t="s">
        <v>475</v>
      </c>
      <c r="C45" s="103"/>
      <c r="D45" s="104"/>
    </row>
    <row r="46" spans="1:4" x14ac:dyDescent="0.2">
      <c r="A46" s="91" t="s">
        <v>490</v>
      </c>
      <c r="B46" s="77" t="s">
        <v>491</v>
      </c>
      <c r="C46" s="80" t="s">
        <v>356</v>
      </c>
      <c r="D46" s="79">
        <v>0</v>
      </c>
    </row>
    <row r="47" spans="1:4" ht="12.75" customHeight="1" x14ac:dyDescent="0.2">
      <c r="A47" s="91"/>
      <c r="B47" s="102" t="s">
        <v>475</v>
      </c>
      <c r="C47" s="103"/>
      <c r="D47" s="104"/>
    </row>
    <row r="48" spans="1:4" x14ac:dyDescent="0.2">
      <c r="A48" s="73" t="s">
        <v>492</v>
      </c>
      <c r="B48" s="77" t="s">
        <v>493</v>
      </c>
      <c r="C48" s="80" t="s">
        <v>356</v>
      </c>
      <c r="D48" s="79">
        <f>D50</f>
        <v>5953.4</v>
      </c>
    </row>
    <row r="49" spans="1:4" x14ac:dyDescent="0.2">
      <c r="A49" s="73"/>
      <c r="B49" s="102" t="s">
        <v>475</v>
      </c>
      <c r="C49" s="103"/>
      <c r="D49" s="104"/>
    </row>
    <row r="50" spans="1:4" ht="36" customHeight="1" x14ac:dyDescent="0.2">
      <c r="A50" s="88" t="s">
        <v>541</v>
      </c>
      <c r="B50" s="90" t="s">
        <v>542</v>
      </c>
      <c r="C50" s="87" t="s">
        <v>356</v>
      </c>
      <c r="D50" s="89">
        <v>5953.4</v>
      </c>
    </row>
    <row r="51" spans="1:4" ht="12.75" customHeight="1" x14ac:dyDescent="0.2">
      <c r="A51" s="73" t="s">
        <v>494</v>
      </c>
      <c r="B51" s="77" t="s">
        <v>495</v>
      </c>
      <c r="C51" s="80" t="s">
        <v>356</v>
      </c>
      <c r="D51" s="79">
        <v>0</v>
      </c>
    </row>
    <row r="52" spans="1:4" x14ac:dyDescent="0.2">
      <c r="A52" s="73"/>
      <c r="B52" s="102" t="s">
        <v>475</v>
      </c>
      <c r="C52" s="103"/>
      <c r="D52" s="104"/>
    </row>
    <row r="53" spans="1:4" x14ac:dyDescent="0.2">
      <c r="A53" s="73" t="s">
        <v>496</v>
      </c>
      <c r="B53" s="77" t="s">
        <v>497</v>
      </c>
      <c r="C53" s="80" t="s">
        <v>356</v>
      </c>
      <c r="D53" s="79">
        <v>0</v>
      </c>
    </row>
    <row r="54" spans="1:4" x14ac:dyDescent="0.2">
      <c r="A54" s="73"/>
      <c r="B54" s="102" t="s">
        <v>475</v>
      </c>
      <c r="C54" s="103"/>
      <c r="D54" s="104"/>
    </row>
    <row r="55" spans="1:4" ht="23.25" customHeight="1" x14ac:dyDescent="0.2">
      <c r="A55" s="73" t="s">
        <v>498</v>
      </c>
      <c r="B55" s="74" t="s">
        <v>519</v>
      </c>
      <c r="C55" s="87" t="s">
        <v>356</v>
      </c>
      <c r="D55" s="81">
        <v>0</v>
      </c>
    </row>
    <row r="56" spans="1:4" x14ac:dyDescent="0.2">
      <c r="A56" s="73" t="s">
        <v>517</v>
      </c>
      <c r="B56" s="74" t="s">
        <v>518</v>
      </c>
      <c r="C56" s="87" t="s">
        <v>356</v>
      </c>
      <c r="D56" s="81">
        <v>0</v>
      </c>
    </row>
    <row r="57" spans="1:4" ht="25.5" x14ac:dyDescent="0.2">
      <c r="A57" s="73" t="s">
        <v>499</v>
      </c>
      <c r="B57" s="74" t="s">
        <v>500</v>
      </c>
      <c r="C57" s="87" t="s">
        <v>356</v>
      </c>
      <c r="D57" s="81">
        <v>0</v>
      </c>
    </row>
    <row r="58" spans="1:4" ht="25.5" x14ac:dyDescent="0.2">
      <c r="A58" s="73" t="s">
        <v>501</v>
      </c>
      <c r="B58" s="74" t="s">
        <v>502</v>
      </c>
      <c r="C58" s="87" t="s">
        <v>356</v>
      </c>
      <c r="D58" s="81">
        <v>0</v>
      </c>
    </row>
    <row r="59" spans="1:4" ht="25.5" x14ac:dyDescent="0.2">
      <c r="A59" s="73" t="s">
        <v>503</v>
      </c>
      <c r="B59" s="74" t="s">
        <v>504</v>
      </c>
      <c r="C59" s="87" t="s">
        <v>356</v>
      </c>
      <c r="D59" s="81">
        <v>0</v>
      </c>
    </row>
    <row r="60" spans="1:4" ht="25.5" x14ac:dyDescent="0.2">
      <c r="A60" s="73" t="s">
        <v>505</v>
      </c>
      <c r="B60" s="74" t="s">
        <v>506</v>
      </c>
      <c r="C60" s="87" t="s">
        <v>356</v>
      </c>
      <c r="D60" s="81">
        <v>0</v>
      </c>
    </row>
    <row r="61" spans="1:4" ht="25.5" x14ac:dyDescent="0.2">
      <c r="A61" s="73" t="s">
        <v>507</v>
      </c>
      <c r="B61" s="74" t="s">
        <v>508</v>
      </c>
      <c r="C61" s="87" t="s">
        <v>356</v>
      </c>
      <c r="D61" s="81">
        <v>0</v>
      </c>
    </row>
    <row r="62" spans="1:4" x14ac:dyDescent="0.2">
      <c r="A62" s="73" t="s">
        <v>509</v>
      </c>
      <c r="B62" s="74" t="s">
        <v>510</v>
      </c>
      <c r="C62" s="87" t="s">
        <v>356</v>
      </c>
      <c r="D62" s="81">
        <v>0</v>
      </c>
    </row>
    <row r="63" spans="1:4" ht="38.25" x14ac:dyDescent="0.2">
      <c r="A63" s="73" t="s">
        <v>511</v>
      </c>
      <c r="B63" s="74" t="s">
        <v>512</v>
      </c>
      <c r="C63" s="87" t="s">
        <v>356</v>
      </c>
      <c r="D63" s="81">
        <v>0</v>
      </c>
    </row>
    <row r="64" spans="1:4" ht="51" x14ac:dyDescent="0.2">
      <c r="A64" s="73" t="s">
        <v>513</v>
      </c>
      <c r="B64" s="74" t="s">
        <v>514</v>
      </c>
      <c r="C64" s="87" t="s">
        <v>356</v>
      </c>
      <c r="D64" s="82">
        <f>D65+D66</f>
        <v>11047.29</v>
      </c>
    </row>
    <row r="65" spans="1:4" ht="25.5" x14ac:dyDescent="0.2">
      <c r="A65" s="88"/>
      <c r="B65" s="86" t="s">
        <v>543</v>
      </c>
      <c r="C65" s="87" t="s">
        <v>356</v>
      </c>
      <c r="D65" s="89">
        <v>8354.26</v>
      </c>
    </row>
    <row r="66" spans="1:4" ht="25.5" x14ac:dyDescent="0.2">
      <c r="A66" s="88"/>
      <c r="B66" s="86" t="s">
        <v>540</v>
      </c>
      <c r="C66" s="87" t="s">
        <v>356</v>
      </c>
      <c r="D66" s="89">
        <v>2693.03</v>
      </c>
    </row>
    <row r="67" spans="1:4" x14ac:dyDescent="0.2">
      <c r="A67" s="73" t="s">
        <v>515</v>
      </c>
      <c r="B67" s="77" t="s">
        <v>516</v>
      </c>
      <c r="C67" s="80" t="s">
        <v>356</v>
      </c>
      <c r="D67" s="82">
        <v>0</v>
      </c>
    </row>
    <row r="68" spans="1:4" x14ac:dyDescent="0.2">
      <c r="A68" s="101" t="s">
        <v>167</v>
      </c>
      <c r="B68" s="101"/>
      <c r="C68" s="101"/>
      <c r="D68" s="101"/>
    </row>
    <row r="69" spans="1:4" x14ac:dyDescent="0.2">
      <c r="A69" s="58" t="s">
        <v>374</v>
      </c>
      <c r="B69" s="61" t="s">
        <v>168</v>
      </c>
      <c r="C69" s="60" t="s">
        <v>346</v>
      </c>
      <c r="D69" s="60"/>
    </row>
    <row r="70" spans="1:4" ht="12.75" customHeight="1" x14ac:dyDescent="0.2">
      <c r="A70" s="58" t="s">
        <v>375</v>
      </c>
      <c r="B70" s="61" t="s">
        <v>169</v>
      </c>
      <c r="C70" s="60" t="s">
        <v>346</v>
      </c>
      <c r="D70" s="60"/>
    </row>
    <row r="71" spans="1:4" ht="25.5" x14ac:dyDescent="0.2">
      <c r="A71" s="58" t="s">
        <v>376</v>
      </c>
      <c r="B71" s="61" t="s">
        <v>170</v>
      </c>
      <c r="C71" s="60" t="s">
        <v>346</v>
      </c>
      <c r="D71" s="60"/>
    </row>
    <row r="72" spans="1:4" x14ac:dyDescent="0.2">
      <c r="A72" s="58" t="s">
        <v>377</v>
      </c>
      <c r="B72" s="61" t="s">
        <v>171</v>
      </c>
      <c r="C72" s="60" t="s">
        <v>356</v>
      </c>
      <c r="D72" s="60"/>
    </row>
    <row r="73" spans="1:4" x14ac:dyDescent="0.2">
      <c r="A73" s="101" t="s">
        <v>35</v>
      </c>
      <c r="B73" s="101"/>
      <c r="C73" s="101"/>
      <c r="D73" s="101"/>
    </row>
    <row r="74" spans="1:4" ht="25.5" x14ac:dyDescent="0.2">
      <c r="A74" s="58" t="s">
        <v>378</v>
      </c>
      <c r="B74" s="61" t="s">
        <v>36</v>
      </c>
      <c r="C74" s="60" t="s">
        <v>356</v>
      </c>
      <c r="D74" s="83">
        <f>D76</f>
        <v>0</v>
      </c>
    </row>
    <row r="75" spans="1:4" x14ac:dyDescent="0.2">
      <c r="A75" s="58" t="s">
        <v>379</v>
      </c>
      <c r="B75" s="63" t="s">
        <v>463</v>
      </c>
      <c r="C75" s="60" t="s">
        <v>356</v>
      </c>
      <c r="D75" s="60"/>
    </row>
    <row r="76" spans="1:4" x14ac:dyDescent="0.2">
      <c r="A76" s="58" t="s">
        <v>380</v>
      </c>
      <c r="B76" s="63" t="s">
        <v>464</v>
      </c>
      <c r="C76" s="60" t="s">
        <v>356</v>
      </c>
      <c r="D76" s="84">
        <v>0</v>
      </c>
    </row>
    <row r="77" spans="1:4" ht="25.5" x14ac:dyDescent="0.2">
      <c r="A77" s="58" t="s">
        <v>381</v>
      </c>
      <c r="B77" s="61" t="s">
        <v>37</v>
      </c>
      <c r="C77" s="60" t="s">
        <v>356</v>
      </c>
      <c r="D77" s="83">
        <f>D79+D78+D74</f>
        <v>62886.919999999984</v>
      </c>
    </row>
    <row r="78" spans="1:4" x14ac:dyDescent="0.2">
      <c r="A78" s="58" t="s">
        <v>382</v>
      </c>
      <c r="B78" s="63" t="s">
        <v>463</v>
      </c>
      <c r="C78" s="60" t="s">
        <v>356</v>
      </c>
      <c r="D78" s="85"/>
    </row>
    <row r="79" spans="1:4" x14ac:dyDescent="0.2">
      <c r="A79" s="58" t="s">
        <v>383</v>
      </c>
      <c r="B79" s="63" t="s">
        <v>464</v>
      </c>
      <c r="C79" s="60" t="s">
        <v>356</v>
      </c>
      <c r="D79" s="84">
        <f>D25</f>
        <v>62886.919999999984</v>
      </c>
    </row>
    <row r="80" spans="1:4" x14ac:dyDescent="0.2">
      <c r="A80" s="101" t="s">
        <v>172</v>
      </c>
      <c r="B80" s="101"/>
      <c r="C80" s="101"/>
      <c r="D80" s="101"/>
    </row>
    <row r="81" spans="1:4" ht="14.25" customHeight="1" x14ac:dyDescent="0.2">
      <c r="A81" s="46" t="s">
        <v>413</v>
      </c>
      <c r="B81" s="41" t="s">
        <v>414</v>
      </c>
      <c r="C81" s="24" t="s">
        <v>325</v>
      </c>
      <c r="D81" s="24"/>
    </row>
    <row r="82" spans="1:4" x14ac:dyDescent="0.2">
      <c r="A82" s="46" t="s">
        <v>415</v>
      </c>
      <c r="B82" s="31" t="s">
        <v>405</v>
      </c>
      <c r="C82" s="24" t="s">
        <v>325</v>
      </c>
      <c r="D82" s="24" t="s">
        <v>224</v>
      </c>
    </row>
    <row r="83" spans="1:4" x14ac:dyDescent="0.2">
      <c r="A83" s="46" t="s">
        <v>416</v>
      </c>
      <c r="B83" s="31" t="s">
        <v>38</v>
      </c>
      <c r="C83" s="24" t="s">
        <v>27</v>
      </c>
      <c r="D83" s="42">
        <v>0</v>
      </c>
    </row>
    <row r="84" spans="1:4" x14ac:dyDescent="0.2">
      <c r="A84" s="46" t="s">
        <v>417</v>
      </c>
      <c r="B84" s="31" t="s">
        <v>91</v>
      </c>
      <c r="C84" s="24" t="s">
        <v>356</v>
      </c>
      <c r="D84" s="43">
        <v>0</v>
      </c>
    </row>
    <row r="85" spans="1:4" x14ac:dyDescent="0.2">
      <c r="A85" s="46" t="s">
        <v>418</v>
      </c>
      <c r="B85" s="31" t="s">
        <v>173</v>
      </c>
      <c r="C85" s="24" t="s">
        <v>356</v>
      </c>
      <c r="D85" s="43">
        <v>0</v>
      </c>
    </row>
    <row r="86" spans="1:4" ht="12.75" customHeight="1" x14ac:dyDescent="0.2">
      <c r="A86" s="46" t="s">
        <v>419</v>
      </c>
      <c r="B86" s="31" t="s">
        <v>174</v>
      </c>
      <c r="C86" s="24" t="s">
        <v>356</v>
      </c>
      <c r="D86" s="43">
        <f>D84-D85</f>
        <v>0</v>
      </c>
    </row>
    <row r="87" spans="1:4" ht="25.5" x14ac:dyDescent="0.2">
      <c r="A87" s="46" t="s">
        <v>420</v>
      </c>
      <c r="B87" s="31" t="s">
        <v>175</v>
      </c>
      <c r="C87" s="24" t="s">
        <v>356</v>
      </c>
      <c r="D87" s="43">
        <f>D84</f>
        <v>0</v>
      </c>
    </row>
    <row r="88" spans="1:4" ht="25.5" x14ac:dyDescent="0.2">
      <c r="A88" s="46" t="s">
        <v>421</v>
      </c>
      <c r="B88" s="31" t="s">
        <v>176</v>
      </c>
      <c r="C88" s="24" t="s">
        <v>356</v>
      </c>
      <c r="D88" s="43">
        <f>D85</f>
        <v>0</v>
      </c>
    </row>
    <row r="89" spans="1:4" ht="25.5" x14ac:dyDescent="0.2">
      <c r="A89" s="46" t="s">
        <v>422</v>
      </c>
      <c r="B89" s="31" t="s">
        <v>177</v>
      </c>
      <c r="C89" s="24" t="s">
        <v>356</v>
      </c>
      <c r="D89" s="43">
        <f>D86</f>
        <v>0</v>
      </c>
    </row>
    <row r="90" spans="1:4" ht="25.5" x14ac:dyDescent="0.2">
      <c r="A90" s="46" t="s">
        <v>392</v>
      </c>
      <c r="B90" s="31" t="s">
        <v>178</v>
      </c>
      <c r="C90" s="24" t="s">
        <v>356</v>
      </c>
      <c r="D90" s="43"/>
    </row>
    <row r="91" spans="1:4" x14ac:dyDescent="0.2">
      <c r="A91" s="46" t="s">
        <v>423</v>
      </c>
      <c r="B91" s="41" t="s">
        <v>424</v>
      </c>
      <c r="C91" s="24" t="s">
        <v>325</v>
      </c>
      <c r="D91" s="24"/>
    </row>
    <row r="92" spans="1:4" x14ac:dyDescent="0.2">
      <c r="A92" s="46" t="s">
        <v>425</v>
      </c>
      <c r="B92" s="31" t="s">
        <v>405</v>
      </c>
      <c r="C92" s="24" t="s">
        <v>325</v>
      </c>
      <c r="D92" s="44" t="s">
        <v>223</v>
      </c>
    </row>
    <row r="93" spans="1:4" x14ac:dyDescent="0.2">
      <c r="A93" s="46" t="s">
        <v>426</v>
      </c>
      <c r="B93" s="31" t="s">
        <v>38</v>
      </c>
      <c r="C93" s="24" t="s">
        <v>27</v>
      </c>
      <c r="D93" s="45">
        <f>D94/((33.31*6+35.38*6)/12)</f>
        <v>0</v>
      </c>
    </row>
    <row r="94" spans="1:4" x14ac:dyDescent="0.2">
      <c r="A94" s="46" t="s">
        <v>427</v>
      </c>
      <c r="B94" s="31" t="s">
        <v>91</v>
      </c>
      <c r="C94" s="24" t="s">
        <v>356</v>
      </c>
      <c r="D94" s="43">
        <v>0</v>
      </c>
    </row>
    <row r="95" spans="1:4" x14ac:dyDescent="0.2">
      <c r="A95" s="46" t="s">
        <v>428</v>
      </c>
      <c r="B95" s="31" t="s">
        <v>173</v>
      </c>
      <c r="C95" s="24" t="s">
        <v>356</v>
      </c>
      <c r="D95" s="43">
        <v>0</v>
      </c>
    </row>
    <row r="96" spans="1:4" x14ac:dyDescent="0.2">
      <c r="A96" s="46" t="s">
        <v>429</v>
      </c>
      <c r="B96" s="31" t="s">
        <v>174</v>
      </c>
      <c r="C96" s="24" t="s">
        <v>356</v>
      </c>
      <c r="D96" s="43">
        <f>D94-D95</f>
        <v>0</v>
      </c>
    </row>
    <row r="97" spans="1:4" ht="25.5" x14ac:dyDescent="0.2">
      <c r="A97" s="46" t="s">
        <v>430</v>
      </c>
      <c r="B97" s="31" t="s">
        <v>175</v>
      </c>
      <c r="C97" s="24" t="s">
        <v>356</v>
      </c>
      <c r="D97" s="43">
        <f>D94</f>
        <v>0</v>
      </c>
    </row>
    <row r="98" spans="1:4" ht="25.5" x14ac:dyDescent="0.2">
      <c r="A98" s="46" t="s">
        <v>431</v>
      </c>
      <c r="B98" s="31" t="s">
        <v>176</v>
      </c>
      <c r="C98" s="24" t="s">
        <v>356</v>
      </c>
      <c r="D98" s="43">
        <f>D95</f>
        <v>0</v>
      </c>
    </row>
    <row r="99" spans="1:4" ht="25.5" x14ac:dyDescent="0.2">
      <c r="A99" s="46" t="s">
        <v>432</v>
      </c>
      <c r="B99" s="31" t="s">
        <v>177</v>
      </c>
      <c r="C99" s="24" t="s">
        <v>356</v>
      </c>
      <c r="D99" s="43">
        <f>D96</f>
        <v>0</v>
      </c>
    </row>
    <row r="100" spans="1:4" x14ac:dyDescent="0.2">
      <c r="A100" s="46" t="s">
        <v>433</v>
      </c>
      <c r="B100" s="41" t="s">
        <v>434</v>
      </c>
      <c r="C100" s="24" t="s">
        <v>325</v>
      </c>
      <c r="D100" s="44"/>
    </row>
    <row r="101" spans="1:4" x14ac:dyDescent="0.2">
      <c r="A101" s="46" t="s">
        <v>435</v>
      </c>
      <c r="B101" s="31" t="s">
        <v>405</v>
      </c>
      <c r="C101" s="24" t="s">
        <v>325</v>
      </c>
      <c r="D101" s="44" t="s">
        <v>223</v>
      </c>
    </row>
    <row r="102" spans="1:4" x14ac:dyDescent="0.2">
      <c r="A102" s="46" t="s">
        <v>436</v>
      </c>
      <c r="B102" s="31" t="s">
        <v>38</v>
      </c>
      <c r="C102" s="24" t="s">
        <v>27</v>
      </c>
      <c r="D102" s="45">
        <f>D103/((28.84*6+30.73*6)/12)</f>
        <v>0</v>
      </c>
    </row>
    <row r="103" spans="1:4" x14ac:dyDescent="0.2">
      <c r="A103" s="46" t="s">
        <v>437</v>
      </c>
      <c r="B103" s="31" t="s">
        <v>91</v>
      </c>
      <c r="C103" s="24" t="s">
        <v>356</v>
      </c>
      <c r="D103" s="43">
        <v>0</v>
      </c>
    </row>
    <row r="104" spans="1:4" x14ac:dyDescent="0.2">
      <c r="A104" s="46" t="s">
        <v>438</v>
      </c>
      <c r="B104" s="31" t="s">
        <v>173</v>
      </c>
      <c r="C104" s="24" t="s">
        <v>356</v>
      </c>
      <c r="D104" s="43">
        <v>0</v>
      </c>
    </row>
    <row r="105" spans="1:4" x14ac:dyDescent="0.2">
      <c r="A105" s="46" t="s">
        <v>439</v>
      </c>
      <c r="B105" s="31" t="s">
        <v>174</v>
      </c>
      <c r="C105" s="24" t="s">
        <v>356</v>
      </c>
      <c r="D105" s="43">
        <f>D103-D104</f>
        <v>0</v>
      </c>
    </row>
    <row r="106" spans="1:4" ht="25.5" x14ac:dyDescent="0.2">
      <c r="A106" s="46" t="s">
        <v>440</v>
      </c>
      <c r="B106" s="31" t="s">
        <v>175</v>
      </c>
      <c r="C106" s="24" t="s">
        <v>356</v>
      </c>
      <c r="D106" s="43">
        <f>D103</f>
        <v>0</v>
      </c>
    </row>
    <row r="107" spans="1:4" ht="27" customHeight="1" x14ac:dyDescent="0.2">
      <c r="A107" s="46" t="s">
        <v>441</v>
      </c>
      <c r="B107" s="31" t="s">
        <v>176</v>
      </c>
      <c r="C107" s="24" t="s">
        <v>356</v>
      </c>
      <c r="D107" s="43">
        <f>D104</f>
        <v>0</v>
      </c>
    </row>
    <row r="108" spans="1:4" ht="25.5" x14ac:dyDescent="0.2">
      <c r="A108" s="46" t="s">
        <v>442</v>
      </c>
      <c r="B108" s="31" t="s">
        <v>177</v>
      </c>
      <c r="C108" s="24" t="s">
        <v>356</v>
      </c>
      <c r="D108" s="43">
        <f>D105</f>
        <v>0</v>
      </c>
    </row>
    <row r="109" spans="1:4" x14ac:dyDescent="0.2">
      <c r="A109" s="46" t="s">
        <v>443</v>
      </c>
      <c r="B109" s="41" t="s">
        <v>444</v>
      </c>
      <c r="C109" s="24" t="s">
        <v>325</v>
      </c>
      <c r="D109" s="24"/>
    </row>
    <row r="110" spans="1:4" x14ac:dyDescent="0.2">
      <c r="A110" s="46" t="s">
        <v>445</v>
      </c>
      <c r="B110" s="31" t="s">
        <v>405</v>
      </c>
      <c r="C110" s="24" t="s">
        <v>325</v>
      </c>
      <c r="D110" s="44" t="s">
        <v>406</v>
      </c>
    </row>
    <row r="111" spans="1:4" x14ac:dyDescent="0.2">
      <c r="A111" s="46" t="s">
        <v>446</v>
      </c>
      <c r="B111" s="31" t="s">
        <v>38</v>
      </c>
      <c r="C111" s="24" t="s">
        <v>27</v>
      </c>
      <c r="D111" s="45">
        <f>D112/((5.38*6+5.56*6)/12)</f>
        <v>0</v>
      </c>
    </row>
    <row r="112" spans="1:4" x14ac:dyDescent="0.2">
      <c r="A112" s="46" t="s">
        <v>447</v>
      </c>
      <c r="B112" s="31" t="s">
        <v>91</v>
      </c>
      <c r="C112" s="24" t="s">
        <v>356</v>
      </c>
      <c r="D112" s="43">
        <v>0</v>
      </c>
    </row>
    <row r="113" spans="1:4" x14ac:dyDescent="0.2">
      <c r="A113" s="46" t="s">
        <v>448</v>
      </c>
      <c r="B113" s="31" t="s">
        <v>173</v>
      </c>
      <c r="C113" s="24" t="s">
        <v>356</v>
      </c>
      <c r="D113" s="43">
        <v>0</v>
      </c>
    </row>
    <row r="114" spans="1:4" x14ac:dyDescent="0.2">
      <c r="A114" s="46" t="s">
        <v>449</v>
      </c>
      <c r="B114" s="31" t="s">
        <v>174</v>
      </c>
      <c r="C114" s="24" t="s">
        <v>356</v>
      </c>
      <c r="D114" s="43">
        <f>D112-D113</f>
        <v>0</v>
      </c>
    </row>
    <row r="115" spans="1:4" ht="25.5" x14ac:dyDescent="0.2">
      <c r="A115" s="46" t="s">
        <v>450</v>
      </c>
      <c r="B115" s="31" t="s">
        <v>175</v>
      </c>
      <c r="C115" s="24" t="s">
        <v>356</v>
      </c>
      <c r="D115" s="43">
        <f>D112</f>
        <v>0</v>
      </c>
    </row>
    <row r="116" spans="1:4" ht="25.5" x14ac:dyDescent="0.2">
      <c r="A116" s="46" t="s">
        <v>451</v>
      </c>
      <c r="B116" s="31" t="s">
        <v>176</v>
      </c>
      <c r="C116" s="24" t="s">
        <v>356</v>
      </c>
      <c r="D116" s="43">
        <f>D113</f>
        <v>0</v>
      </c>
    </row>
    <row r="117" spans="1:4" ht="25.5" x14ac:dyDescent="0.2">
      <c r="A117" s="46" t="s">
        <v>452</v>
      </c>
      <c r="B117" s="31" t="s">
        <v>177</v>
      </c>
      <c r="C117" s="24" t="s">
        <v>356</v>
      </c>
      <c r="D117" s="43">
        <f>D114</f>
        <v>0</v>
      </c>
    </row>
    <row r="118" spans="1:4" x14ac:dyDescent="0.2">
      <c r="A118" s="100" t="s">
        <v>179</v>
      </c>
      <c r="B118" s="100"/>
      <c r="C118" s="100"/>
      <c r="D118" s="100"/>
    </row>
    <row r="119" spans="1:4" x14ac:dyDescent="0.2">
      <c r="A119" s="46" t="s">
        <v>394</v>
      </c>
      <c r="B119" s="31" t="s">
        <v>168</v>
      </c>
      <c r="C119" s="24" t="s">
        <v>346</v>
      </c>
      <c r="D119" s="24"/>
    </row>
    <row r="120" spans="1:4" x14ac:dyDescent="0.2">
      <c r="A120" s="46" t="s">
        <v>395</v>
      </c>
      <c r="B120" s="31" t="s">
        <v>169</v>
      </c>
      <c r="C120" s="24" t="s">
        <v>346</v>
      </c>
      <c r="D120" s="24"/>
    </row>
    <row r="121" spans="1:4" ht="25.5" x14ac:dyDescent="0.2">
      <c r="A121" s="18" t="s">
        <v>396</v>
      </c>
      <c r="B121" s="26" t="s">
        <v>170</v>
      </c>
      <c r="C121" s="20" t="s">
        <v>346</v>
      </c>
      <c r="D121" s="24"/>
    </row>
    <row r="122" spans="1:4" x14ac:dyDescent="0.2">
      <c r="A122" s="18" t="s">
        <v>397</v>
      </c>
      <c r="B122" s="26" t="s">
        <v>171</v>
      </c>
      <c r="C122" s="20" t="s">
        <v>356</v>
      </c>
      <c r="D122" s="24"/>
    </row>
    <row r="123" spans="1:4" x14ac:dyDescent="0.2">
      <c r="A123" s="100" t="s">
        <v>180</v>
      </c>
      <c r="B123" s="100"/>
      <c r="C123" s="100"/>
      <c r="D123" s="100"/>
    </row>
    <row r="124" spans="1:4" x14ac:dyDescent="0.2">
      <c r="A124" s="18" t="s">
        <v>398</v>
      </c>
      <c r="B124" s="26" t="s">
        <v>181</v>
      </c>
      <c r="C124" s="20" t="s">
        <v>346</v>
      </c>
      <c r="D124" s="24"/>
    </row>
    <row r="125" spans="1:4" x14ac:dyDescent="0.2">
      <c r="A125" s="18" t="s">
        <v>25</v>
      </c>
      <c r="B125" s="26" t="s">
        <v>182</v>
      </c>
      <c r="C125" s="20" t="s">
        <v>346</v>
      </c>
      <c r="D125" s="24"/>
    </row>
    <row r="126" spans="1:4" ht="25.5" x14ac:dyDescent="0.2">
      <c r="A126" s="18" t="s">
        <v>399</v>
      </c>
      <c r="B126" s="26" t="s">
        <v>183</v>
      </c>
      <c r="C126" s="20" t="s">
        <v>356</v>
      </c>
      <c r="D126" s="24"/>
    </row>
  </sheetData>
  <mergeCells count="17">
    <mergeCell ref="A2:D2"/>
    <mergeCell ref="B52:D52"/>
    <mergeCell ref="B47:D47"/>
    <mergeCell ref="A38:A40"/>
    <mergeCell ref="A118:D118"/>
    <mergeCell ref="A123:D123"/>
    <mergeCell ref="A8:D8"/>
    <mergeCell ref="A26:D26"/>
    <mergeCell ref="A68:D68"/>
    <mergeCell ref="A73:D73"/>
    <mergeCell ref="A80:D80"/>
    <mergeCell ref="B31:D31"/>
    <mergeCell ref="B37:D37"/>
    <mergeCell ref="B42:D42"/>
    <mergeCell ref="B49:D49"/>
    <mergeCell ref="B45:D45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2023-03-31T12:13:04Z</dcterms:modified>
</cp:coreProperties>
</file>