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3\"/>
    </mc:Choice>
  </mc:AlternateContent>
  <bookViews>
    <workbookView xWindow="0" yWindow="0" windowWidth="28800" windowHeight="11700" tabRatio="97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40" i="13" l="1"/>
  <c r="D50" i="13"/>
  <c r="D45" i="13"/>
  <c r="D34" i="13" l="1"/>
  <c r="D106" i="13" l="1"/>
  <c r="D97" i="13"/>
  <c r="D88" i="13"/>
  <c r="D32" i="13" l="1"/>
  <c r="D30" i="13" s="1"/>
  <c r="D29" i="13" s="1"/>
  <c r="D69" i="13" l="1"/>
  <c r="D9" i="13"/>
  <c r="D101" i="13"/>
  <c r="D111" i="13"/>
  <c r="D110" i="13"/>
  <c r="D109" i="13"/>
  <c r="D112" i="13" s="1"/>
  <c r="D93" i="13"/>
  <c r="D92" i="13"/>
  <c r="D91" i="13"/>
  <c r="D94" i="13" s="1"/>
  <c r="D83" i="13"/>
  <c r="D82" i="13"/>
  <c r="D84" i="13"/>
  <c r="D102" i="13"/>
  <c r="D100" i="13"/>
  <c r="D103" i="13" s="1"/>
  <c r="D25" i="13" l="1"/>
  <c r="D23" i="13" l="1"/>
  <c r="D74" i="13"/>
  <c r="D72" i="13" s="1"/>
</calcChain>
</file>

<file path=xl/sharedStrings.xml><?xml version="1.0" encoding="utf-8"?>
<sst xmlns="http://schemas.openxmlformats.org/spreadsheetml/2006/main" count="2462" uniqueCount="809">
  <si>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</si>
  <si>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</si>
  <si>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</si>
  <si>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</si>
  <si>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</si>
  <si>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</si>
  <si>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</si>
  <si>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</si>
  <si>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</si>
  <si>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</si>
  <si>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</si>
  <si>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</si>
  <si>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</si>
  <si>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</si>
  <si>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</si>
  <si>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</si>
  <si>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</si>
  <si>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</si>
  <si>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</si>
  <si>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</si>
  <si>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</si>
  <si>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</si>
  <si>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</si>
  <si>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</si>
  <si>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</si>
  <si>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</si>
  <si>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</si>
  <si>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</si>
  <si>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</si>
  <si>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</si>
  <si>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</si>
  <si>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</si>
  <si>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</si>
  <si>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</si>
  <si>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</si>
  <si>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</si>
  <si>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</si>
  <si>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</si>
  <si>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</si>
  <si>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</si>
  <si>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</si>
  <si>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</si>
  <si>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</si>
  <si>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</si>
  <si>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</si>
  <si>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</si>
  <si>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</si>
  <si>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</si>
  <si>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</si>
  <si>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</si>
  <si>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</si>
  <si>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</si>
  <si>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</si>
  <si>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</si>
  <si>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</si>
  <si>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</si>
  <si>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</si>
  <si>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</si>
  <si>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</si>
  <si>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</si>
  <si>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</si>
  <si>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</si>
  <si>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</si>
  <si>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</si>
  <si>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</si>
  <si>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</si>
  <si>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</si>
  <si>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</si>
  <si>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</si>
  <si>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</si>
  <si>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</si>
  <si>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</si>
  <si>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</si>
  <si>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</si>
  <si>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</si>
  <si>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</si>
  <si>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</si>
  <si>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</si>
  <si>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</si>
  <si>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</si>
  <si>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</si>
  <si>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</si>
  <si>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</si>
  <si>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</si>
  <si>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</si>
  <si>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</si>
  <si>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</si>
  <si>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</si>
  <si>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</si>
  <si>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</si>
  <si>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</si>
  <si>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</si>
  <si>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</si>
  <si>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</si>
  <si>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</si>
  <si>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</si>
  <si>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</si>
  <si>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</si>
  <si>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</si>
  <si>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</si>
  <si>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</si>
  <si>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</si>
  <si>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</si>
  <si>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</si>
  <si>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</si>
  <si>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</si>
  <si>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</si>
  <si>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</si>
  <si>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</si>
  <si>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</si>
  <si>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</si>
  <si>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</si>
  <si>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</si>
  <si>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</si>
  <si>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</si>
  <si>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</si>
  <si>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</si>
  <si>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</si>
  <si>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</si>
  <si>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</si>
  <si>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</si>
  <si>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</si>
  <si>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</si>
  <si>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</si>
  <si>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</si>
  <si>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</si>
  <si>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</si>
  <si>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</si>
  <si>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</si>
  <si>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</si>
  <si>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</si>
  <si>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</si>
  <si>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</si>
  <si>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</si>
  <si>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</si>
  <si>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</si>
  <si>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</si>
  <si>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</si>
  <si>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</si>
  <si>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</si>
  <si>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</si>
  <si>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</si>
  <si>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</si>
  <si>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</si>
  <si>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</si>
  <si>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</si>
  <si>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</si>
  <si>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</si>
  <si>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</si>
  <si>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</si>
  <si>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</si>
  <si>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</si>
  <si>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</si>
  <si>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</si>
  <si>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</si>
  <si>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</si>
  <si>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</si>
  <si>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</si>
  <si>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</si>
  <si>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</si>
  <si>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</si>
  <si>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</si>
  <si>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</si>
  <si>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</si>
  <si>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</si>
  <si>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</si>
  <si>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</si>
  <si>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</si>
  <si>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</si>
  <si>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</si>
  <si>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</si>
  <si>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</si>
  <si>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</si>
  <si>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</si>
  <si>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</si>
  <si>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</si>
  <si>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</si>
  <si>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</si>
  <si>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</si>
  <si>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</si>
  <si>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</si>
  <si>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</si>
  <si>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</si>
  <si>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</si>
  <si>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</si>
  <si>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</si>
  <si>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</si>
  <si>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</si>
  <si>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</si>
  <si>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</si>
  <si>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</si>
  <si>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</si>
  <si>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</si>
  <si>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</si>
  <si>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</si>
  <si>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</si>
  <si>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</si>
  <si>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</si>
  <si>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</si>
  <si>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</si>
  <si>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</si>
  <si>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</si>
  <si>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</si>
  <si>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</si>
  <si>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</si>
  <si>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</si>
  <si>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</si>
  <si>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</si>
  <si>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</si>
  <si>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</si>
  <si>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</si>
  <si>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</si>
  <si>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</si>
  <si>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</si>
  <si>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</si>
  <si>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</si>
  <si>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</si>
  <si>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</si>
  <si>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</si>
  <si>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</si>
  <si>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</si>
  <si>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</si>
  <si>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</si>
  <si>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</si>
  <si>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</si>
  <si>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</si>
  <si>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</si>
  <si>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</si>
  <si>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</si>
  <si>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</si>
  <si>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</si>
  <si>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</si>
  <si>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</si>
  <si>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</si>
  <si>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</si>
  <si>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</si>
  <si>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</si>
  <si>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</si>
  <si>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</si>
  <si>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</si>
  <si>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</si>
  <si>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</si>
  <si>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</si>
  <si>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</si>
  <si>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</si>
  <si>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</si>
  <si>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</si>
  <si>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</si>
  <si>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</si>
  <si>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</si>
  <si>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</si>
  <si>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</si>
  <si>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</si>
  <si>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</si>
  <si>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</si>
  <si>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</si>
  <si>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</si>
  <si>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</si>
  <si>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</si>
  <si>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</si>
  <si>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</si>
  <si>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</si>
  <si>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</si>
  <si>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</si>
  <si>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</si>
  <si>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</si>
  <si>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</si>
  <si>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</si>
  <si>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</si>
  <si>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</si>
  <si>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</si>
  <si>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</si>
  <si>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</si>
  <si>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</si>
  <si>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</si>
  <si>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</si>
  <si>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</si>
  <si>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</si>
  <si>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</si>
  <si>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</si>
  <si>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</si>
  <si>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</si>
  <si>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</si>
  <si>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</si>
  <si>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</si>
  <si>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</si>
  <si>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</si>
  <si>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</si>
  <si>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</si>
  <si>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</si>
  <si>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</si>
  <si>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</si>
  <si>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</si>
  <si>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</si>
  <si>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</si>
  <si>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</si>
  <si>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</si>
  <si>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</si>
  <si>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</si>
  <si>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</si>
  <si>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</si>
  <si>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</si>
  <si>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</si>
  <si>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</si>
  <si>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</si>
  <si>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</si>
  <si>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</si>
  <si>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</si>
  <si>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</si>
  <si>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</si>
  <si>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</si>
  <si>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</si>
  <si>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</si>
  <si>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</si>
  <si>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</si>
  <si>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</si>
  <si>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</si>
  <si>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</si>
  <si>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</si>
  <si>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</si>
  <si>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</si>
  <si>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</si>
  <si>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</si>
  <si>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</si>
  <si>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</si>
  <si>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</si>
  <si>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</si>
  <si>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</si>
  <si>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</si>
  <si>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</si>
  <si>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</si>
  <si>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</si>
  <si>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</si>
  <si>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</si>
  <si>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</si>
  <si>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</si>
  <si>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</si>
  <si>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</si>
  <si>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</si>
  <si>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</si>
  <si>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</si>
  <si>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</si>
  <si>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</si>
  <si>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</si>
  <si>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</si>
  <si>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</si>
  <si>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</si>
  <si>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</si>
  <si>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</si>
  <si>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</si>
  <si>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</si>
  <si>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</si>
  <si>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</si>
  <si>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</si>
  <si>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</si>
  <si>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</si>
  <si>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</si>
  <si>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</si>
  <si>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</si>
  <si>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</si>
  <si>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</si>
  <si>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</si>
  <si>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</si>
  <si>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</si>
  <si>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</si>
  <si>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</si>
  <si>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</si>
  <si>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</si>
  <si>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</si>
  <si>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</si>
  <si>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</si>
  <si>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</si>
  <si>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</si>
  <si>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</si>
  <si>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</si>
  <si>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</si>
  <si>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</si>
  <si>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</si>
  <si>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</si>
  <si>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</si>
  <si>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</si>
  <si>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</si>
  <si>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</si>
  <si>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</si>
  <si>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</si>
  <si>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</si>
  <si>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</si>
  <si>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</si>
  <si>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</si>
  <si>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</si>
  <si>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</si>
  <si>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</si>
  <si>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</si>
  <si>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</si>
  <si>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</si>
  <si>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</si>
  <si>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</si>
  <si>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</si>
  <si>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</si>
  <si>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</si>
  <si>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</si>
  <si>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</si>
  <si>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</si>
  <si>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</si>
  <si>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</si>
  <si>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</si>
  <si>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</si>
  <si>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</si>
  <si>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</si>
  <si>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</si>
  <si>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</si>
  <si>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</si>
  <si>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</si>
  <si>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</si>
  <si>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</si>
  <si>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</si>
  <si>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</si>
  <si>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</si>
  <si>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</si>
  <si>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</si>
  <si>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</si>
  <si>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</si>
  <si>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</si>
  <si>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</si>
  <si>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</si>
  <si>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</si>
  <si>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</si>
  <si>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</si>
  <si>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</si>
  <si>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</si>
  <si>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</si>
  <si>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</si>
  <si>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</si>
  <si>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</si>
  <si>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</si>
  <si>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</si>
  <si>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</si>
  <si>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</si>
  <si>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</si>
  <si>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</si>
  <si>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</si>
  <si>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</si>
  <si>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</si>
  <si>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</si>
  <si>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</si>
  <si>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</si>
  <si>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</si>
  <si>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</si>
  <si>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</si>
  <si>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</si>
  <si>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</si>
  <si>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</si>
  <si>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</si>
  <si>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</si>
  <si>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</si>
  <si>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</si>
  <si>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</si>
  <si>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</si>
  <si>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</si>
  <si>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</si>
  <si>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</si>
  <si>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</si>
  <si>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</si>
  <si>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</si>
  <si>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</si>
  <si>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</si>
  <si>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</si>
  <si>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</si>
  <si>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</si>
  <si>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</si>
  <si>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</si>
  <si>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</si>
  <si>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</si>
  <si>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</si>
  <si>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</si>
  <si>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</si>
  <si>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</si>
  <si>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</si>
  <si>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</si>
  <si>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</si>
  <si>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</si>
  <si>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</si>
  <si>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</si>
  <si>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</si>
  <si>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</si>
  <si>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</si>
  <si>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</si>
  <si>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</si>
  <si>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</si>
  <si>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</si>
  <si>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</si>
  <si>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</si>
  <si>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</si>
  <si>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</si>
  <si>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</si>
  <si>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</si>
  <si>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</si>
  <si>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</si>
  <si>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</si>
  <si>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</si>
  <si>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</si>
  <si>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</si>
  <si>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</si>
  <si>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</si>
  <si>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</si>
  <si>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</si>
  <si>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</si>
  <si>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</si>
  <si>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</si>
  <si>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</si>
  <si>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</si>
  <si>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</si>
  <si>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</si>
  <si>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</si>
  <si>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</si>
  <si>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</si>
  <si>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</si>
  <si>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</si>
  <si>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</si>
  <si>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</si>
  <si>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</si>
  <si>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</si>
  <si>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</si>
  <si>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</si>
  <si>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</si>
  <si>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</si>
  <si>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</si>
  <si>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</si>
  <si>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</si>
  <si>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</si>
  <si>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</si>
  <si>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</si>
  <si>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</si>
  <si>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</si>
  <si>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</si>
  <si>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</si>
  <si>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</si>
  <si>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</si>
  <si>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</si>
  <si>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</si>
  <si>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</si>
  <si>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</si>
  <si>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</si>
  <si>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</si>
  <si>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</si>
  <si>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</si>
  <si>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</si>
  <si>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</si>
  <si>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</si>
  <si>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</si>
  <si>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</si>
  <si>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</si>
  <si>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</si>
  <si>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</si>
  <si>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</si>
  <si>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</si>
  <si>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</si>
  <si>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</si>
  <si>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</si>
  <si>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</si>
  <si>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</si>
  <si>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</si>
  <si>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</si>
  <si>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</si>
  <si>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</si>
  <si>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</si>
  <si>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</si>
  <si>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</si>
  <si>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</si>
  <si>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</si>
  <si>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</si>
  <si>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</si>
  <si>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</si>
  <si>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</si>
  <si>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</si>
  <si>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</si>
  <si>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</si>
  <si>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</si>
  <si>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</si>
  <si>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</si>
  <si>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</si>
  <si>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</si>
  <si>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</si>
  <si>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</si>
  <si>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</si>
  <si>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</si>
  <si>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</si>
  <si>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</si>
  <si>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</si>
  <si>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</si>
  <si>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</si>
  <si>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</si>
  <si>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</si>
  <si>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</si>
  <si>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</si>
  <si>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</si>
  <si>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</si>
  <si>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</si>
  <si>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</si>
  <si>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</si>
  <si>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</si>
  <si>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</si>
  <si>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</si>
  <si>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</si>
  <si>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</si>
  <si>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</si>
  <si>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</si>
  <si>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</si>
  <si>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</si>
  <si>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</si>
  <si>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</si>
  <si>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</si>
  <si>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</si>
  <si>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</si>
  <si>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</si>
  <si>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</si>
  <si>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</si>
  <si>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</si>
  <si>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</si>
  <si>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</si>
  <si>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</si>
  <si>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</si>
  <si>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</si>
  <si>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</si>
  <si>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</si>
  <si>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</si>
  <si>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</si>
  <si>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</si>
  <si>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</si>
  <si>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</si>
  <si>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</si>
  <si>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</si>
  <si>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</si>
  <si>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</si>
  <si>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</si>
  <si>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</si>
  <si>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</si>
  <si>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</si>
  <si>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</si>
  <si>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</si>
  <si>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</si>
  <si>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</si>
  <si>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</si>
  <si>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</si>
  <si>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</si>
  <si>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</si>
  <si>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</si>
  <si>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</si>
  <si>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</si>
  <si>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</si>
  <si>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</si>
  <si>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</si>
  <si>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</si>
  <si>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</si>
  <si>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</si>
  <si>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</si>
  <si>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</si>
  <si>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</si>
  <si>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</si>
  <si>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</si>
  <si>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</si>
  <si>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</si>
  <si>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</si>
  <si>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</si>
  <si>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</si>
  <si>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</si>
  <si>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</si>
  <si>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</si>
  <si>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</si>
  <si>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</si>
  <si>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</si>
  <si>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</si>
  <si>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</si>
  <si>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</si>
  <si>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</si>
  <si>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</si>
  <si>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</si>
  <si>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</si>
  <si>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</si>
  <si>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</si>
  <si>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</si>
  <si>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</si>
  <si>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</si>
  <si>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</si>
  <si>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</si>
  <si>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</si>
  <si>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</si>
  <si>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</si>
  <si>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</si>
  <si>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</si>
  <si>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</si>
  <si>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</si>
  <si>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</si>
  <si>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</si>
  <si>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</si>
  <si>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</si>
  <si>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</si>
  <si>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</si>
  <si>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</si>
  <si>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</si>
  <si>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</si>
  <si>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</si>
  <si>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</si>
  <si>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</si>
  <si>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</si>
  <si>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</si>
  <si>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</si>
  <si>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</si>
  <si>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</si>
  <si>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</si>
  <si>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</si>
  <si>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</si>
  <si>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</si>
  <si>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</si>
  <si>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</si>
  <si>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</si>
  <si>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</si>
  <si>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</si>
  <si>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</si>
  <si>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</si>
  <si>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</si>
  <si>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</si>
  <si>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</si>
  <si>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</si>
  <si>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ул.Центральная д.25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</si>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</sst>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  <xf numFmtId="0" fontId="57" fillId="0" borderId="0"/>
  </cellStyleXfs>
  <cellXfs count="18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54" fillId="0" borderId="25" xfId="0" applyNumberFormat="1" applyFont="1" applyBorder="1"/>
    <xf numFmtId="0" fontId="54" fillId="0" borderId="25" xfId="0" applyFont="1" applyBorder="1" applyAlignment="1">
      <alignment horizontal="center" wrapText="1"/>
    </xf>
    <xf numFmtId="0" fontId="56" fillId="0" borderId="25" xfId="118" applyFont="1" applyBorder="1" applyAlignment="1">
      <alignment vertical="top" wrapText="1"/>
    </xf>
    <xf numFmtId="0" fontId="56" fillId="0" borderId="25" xfId="118" applyFont="1" applyBorder="1" applyAlignment="1">
      <alignment horizontal="center" vertical="center" wrapText="1"/>
    </xf>
    <xf numFmtId="0" fontId="56" fillId="0" borderId="25" xfId="118" applyFont="1" applyBorder="1" applyAlignment="1">
      <alignment vertical="center" wrapText="1"/>
    </xf>
    <xf numFmtId="2" fontId="56" fillId="0" borderId="25" xfId="118" applyNumberFormat="1" applyFont="1" applyBorder="1" applyAlignment="1">
      <alignment vertical="center" wrapText="1"/>
    </xf>
    <xf numFmtId="0" fontId="54" fillId="0" borderId="25" xfId="0" applyFont="1" applyBorder="1" applyAlignment="1">
      <alignment horizontal="center"/>
    </xf>
    <xf numFmtId="0" fontId="56" fillId="0" borderId="25" xfId="96" applyFont="1" applyBorder="1" applyAlignment="1">
      <alignment vertical="top" wrapText="1"/>
    </xf>
    <xf numFmtId="0" fontId="56" fillId="0" borderId="25" xfId="96" applyFont="1" applyBorder="1" applyAlignment="1">
      <alignment horizontal="center" vertical="center" wrapText="1"/>
    </xf>
    <xf numFmtId="2" fontId="56" fillId="0" borderId="25" xfId="96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732</v>
      </c>
    </row>
    <row r="3" spans="1:9" x14ac:dyDescent="0.2">
      <c r="A3" t="s">
        <v>481</v>
      </c>
    </row>
    <row r="4" spans="1:9" x14ac:dyDescent="0.2">
      <c r="B4" t="s">
        <v>783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5" t="s">
        <v>486</v>
      </c>
      <c r="C7" s="24" t="s">
        <v>487</v>
      </c>
      <c r="D7" s="24"/>
      <c r="E7" s="162" t="s">
        <v>439</v>
      </c>
      <c r="F7" s="163"/>
      <c r="G7" s="163"/>
      <c r="H7" s="163"/>
      <c r="I7" s="58"/>
    </row>
    <row r="8" spans="1:9" ht="12.75" customHeight="1" x14ac:dyDescent="0.2">
      <c r="A8" s="161" t="s">
        <v>488</v>
      </c>
      <c r="B8" s="161"/>
      <c r="C8" s="161"/>
      <c r="D8" s="161"/>
    </row>
    <row r="9" spans="1:9" ht="63.75" x14ac:dyDescent="0.2">
      <c r="A9" s="129" t="s">
        <v>36</v>
      </c>
      <c r="B9" s="130" t="s">
        <v>489</v>
      </c>
      <c r="C9" s="131" t="s">
        <v>487</v>
      </c>
      <c r="D9" s="132" t="s">
        <v>786</v>
      </c>
      <c r="E9" s="20" t="s">
        <v>102</v>
      </c>
    </row>
    <row r="10" spans="1:9" x14ac:dyDescent="0.2">
      <c r="A10" s="129"/>
      <c r="B10" s="133" t="s">
        <v>667</v>
      </c>
      <c r="C10" s="131"/>
      <c r="D10" s="134"/>
      <c r="E10" s="20"/>
    </row>
    <row r="11" spans="1:9" ht="38.25" x14ac:dyDescent="0.2">
      <c r="A11" s="129" t="s">
        <v>547</v>
      </c>
      <c r="B11" s="130" t="s">
        <v>490</v>
      </c>
      <c r="C11" s="131" t="s">
        <v>487</v>
      </c>
      <c r="D11" s="135" t="s">
        <v>787</v>
      </c>
    </row>
    <row r="12" spans="1:9" ht="17.25" customHeight="1" x14ac:dyDescent="0.2">
      <c r="A12" s="129" t="s">
        <v>37</v>
      </c>
      <c r="B12" s="130" t="s">
        <v>491</v>
      </c>
      <c r="C12" s="131" t="s">
        <v>487</v>
      </c>
      <c r="D12" s="134" t="s">
        <v>788</v>
      </c>
      <c r="E12" s="162" t="s">
        <v>668</v>
      </c>
      <c r="F12" s="163"/>
      <c r="G12" s="163"/>
      <c r="H12" s="163"/>
      <c r="I12" s="163"/>
    </row>
    <row r="13" spans="1:9" ht="17.25" customHeight="1" x14ac:dyDescent="0.2">
      <c r="A13" s="129"/>
      <c r="B13" s="133" t="s">
        <v>669</v>
      </c>
      <c r="C13" s="131"/>
      <c r="D13" s="134" t="s">
        <v>789</v>
      </c>
      <c r="E13" s="162"/>
      <c r="F13" s="163"/>
      <c r="G13" s="163"/>
      <c r="H13" s="163"/>
      <c r="I13" s="163"/>
    </row>
    <row r="14" spans="1:9" ht="17.25" customHeight="1" x14ac:dyDescent="0.2">
      <c r="A14" s="129"/>
      <c r="B14" s="133" t="s">
        <v>670</v>
      </c>
      <c r="C14" s="131"/>
      <c r="D14" s="134" t="s">
        <v>790</v>
      </c>
      <c r="E14" s="162"/>
      <c r="F14" s="163"/>
      <c r="G14" s="163"/>
      <c r="H14" s="163"/>
      <c r="I14" s="163"/>
    </row>
    <row r="15" spans="1:9" ht="51" x14ac:dyDescent="0.2">
      <c r="A15" s="129" t="s">
        <v>38</v>
      </c>
      <c r="B15" s="130" t="s">
        <v>492</v>
      </c>
      <c r="C15" s="131" t="s">
        <v>487</v>
      </c>
      <c r="D15" s="136" t="s">
        <v>791</v>
      </c>
    </row>
    <row r="16" spans="1:9" ht="25.5" x14ac:dyDescent="0.2">
      <c r="A16" s="129" t="s">
        <v>39</v>
      </c>
      <c r="B16" s="137" t="s">
        <v>493</v>
      </c>
      <c r="C16" s="131" t="s">
        <v>487</v>
      </c>
      <c r="D16" s="138">
        <v>5050025306</v>
      </c>
    </row>
    <row r="17" spans="1:14" ht="38.25" x14ac:dyDescent="0.2">
      <c r="A17" s="129" t="s">
        <v>40</v>
      </c>
      <c r="B17" s="137" t="s">
        <v>479</v>
      </c>
      <c r="C17" s="131" t="s">
        <v>487</v>
      </c>
      <c r="D17" s="139" t="s">
        <v>792</v>
      </c>
    </row>
    <row r="18" spans="1:14" ht="38.25" x14ac:dyDescent="0.2">
      <c r="A18" s="129" t="s">
        <v>41</v>
      </c>
      <c r="B18" s="137" t="s">
        <v>494</v>
      </c>
      <c r="C18" s="131" t="s">
        <v>487</v>
      </c>
      <c r="D18" s="139" t="s">
        <v>792</v>
      </c>
    </row>
    <row r="19" spans="1:14" ht="27" customHeight="1" x14ac:dyDescent="0.2">
      <c r="A19" s="129" t="s">
        <v>42</v>
      </c>
      <c r="B19" s="137" t="s">
        <v>495</v>
      </c>
      <c r="C19" s="131" t="s">
        <v>487</v>
      </c>
      <c r="D19" s="140" t="s">
        <v>793</v>
      </c>
      <c r="E19" s="165" t="s">
        <v>440</v>
      </c>
      <c r="F19" s="166"/>
      <c r="G19" s="166"/>
      <c r="H19" s="166"/>
      <c r="I19" s="166"/>
    </row>
    <row r="20" spans="1:14" x14ac:dyDescent="0.2">
      <c r="A20" s="129" t="s">
        <v>43</v>
      </c>
      <c r="B20" s="130" t="s">
        <v>496</v>
      </c>
      <c r="C20" s="131" t="s">
        <v>487</v>
      </c>
      <c r="D20" s="92" t="s">
        <v>794</v>
      </c>
    </row>
    <row r="21" spans="1:14" ht="25.5" x14ac:dyDescent="0.2">
      <c r="A21" s="129" t="s">
        <v>44</v>
      </c>
      <c r="B21" s="130" t="s">
        <v>497</v>
      </c>
      <c r="C21" s="131" t="s">
        <v>487</v>
      </c>
      <c r="D21" s="132"/>
    </row>
    <row r="22" spans="1:14" x14ac:dyDescent="0.2">
      <c r="A22" s="129" t="s">
        <v>590</v>
      </c>
      <c r="B22" s="130" t="s">
        <v>498</v>
      </c>
      <c r="C22" s="131" t="s">
        <v>487</v>
      </c>
      <c r="D22" s="134" t="s">
        <v>795</v>
      </c>
    </row>
    <row r="23" spans="1:14" x14ac:dyDescent="0.2">
      <c r="A23" s="129"/>
      <c r="B23" s="133" t="s">
        <v>172</v>
      </c>
      <c r="C23" s="131" t="s">
        <v>487</v>
      </c>
      <c r="D23" s="131"/>
    </row>
    <row r="24" spans="1:14" ht="24.75" customHeight="1" x14ac:dyDescent="0.2">
      <c r="A24" s="129" t="s">
        <v>591</v>
      </c>
      <c r="B24" s="130" t="s">
        <v>499</v>
      </c>
      <c r="C24" s="131" t="s">
        <v>487</v>
      </c>
      <c r="D24" s="141" t="s">
        <v>796</v>
      </c>
      <c r="E24" s="162" t="s">
        <v>441</v>
      </c>
      <c r="F24" s="163"/>
      <c r="G24" s="163"/>
      <c r="H24" s="163"/>
      <c r="I24" s="16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29" t="s">
        <v>592</v>
      </c>
      <c r="B25" s="130" t="s">
        <v>500</v>
      </c>
      <c r="C25" s="131" t="s">
        <v>487</v>
      </c>
      <c r="D25" s="141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29" t="s">
        <v>593</v>
      </c>
      <c r="B26" s="142" t="s">
        <v>501</v>
      </c>
      <c r="C26" s="131" t="s">
        <v>487</v>
      </c>
      <c r="D26" s="139" t="s">
        <v>797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29" t="s">
        <v>594</v>
      </c>
      <c r="B27" s="142" t="s">
        <v>502</v>
      </c>
      <c r="C27" s="131" t="s">
        <v>487</v>
      </c>
      <c r="D27" s="134" t="s">
        <v>798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29" t="s">
        <v>595</v>
      </c>
      <c r="B28" s="142" t="s">
        <v>503</v>
      </c>
      <c r="C28" s="131" t="s">
        <v>487</v>
      </c>
      <c r="D28" s="143" t="s">
        <v>733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29" t="s">
        <v>596</v>
      </c>
      <c r="B29" s="130" t="s">
        <v>504</v>
      </c>
      <c r="C29" s="134" t="s">
        <v>505</v>
      </c>
      <c r="D29" s="141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29" t="s">
        <v>597</v>
      </c>
      <c r="B30" s="130" t="s">
        <v>506</v>
      </c>
      <c r="C30" s="134" t="s">
        <v>505</v>
      </c>
      <c r="D30" s="141"/>
      <c r="K30" s="25" t="s">
        <v>4</v>
      </c>
      <c r="L30" s="158" t="s">
        <v>12</v>
      </c>
      <c r="M30" s="159"/>
      <c r="N30" s="160"/>
    </row>
    <row r="31" spans="1:14" ht="12.75" customHeight="1" x14ac:dyDescent="0.2">
      <c r="A31" s="129" t="s">
        <v>598</v>
      </c>
      <c r="B31" s="130" t="s">
        <v>507</v>
      </c>
      <c r="C31" s="131" t="s">
        <v>508</v>
      </c>
      <c r="D31" s="143"/>
      <c r="E31" s="162" t="s">
        <v>325</v>
      </c>
      <c r="F31" s="163"/>
      <c r="G31" s="163"/>
      <c r="H31" s="163"/>
      <c r="I31" s="163"/>
      <c r="K31" s="25" t="s">
        <v>5</v>
      </c>
      <c r="L31" s="158" t="s">
        <v>12</v>
      </c>
      <c r="M31" s="159"/>
      <c r="N31" s="160"/>
    </row>
    <row r="32" spans="1:14" x14ac:dyDescent="0.2">
      <c r="A32" s="129" t="s">
        <v>599</v>
      </c>
      <c r="B32" s="130" t="s">
        <v>509</v>
      </c>
      <c r="C32" s="131" t="s">
        <v>510</v>
      </c>
      <c r="D32" s="143"/>
    </row>
    <row r="33" spans="1:5" ht="29.25" customHeight="1" x14ac:dyDescent="0.2">
      <c r="A33" s="129" t="s">
        <v>600</v>
      </c>
      <c r="B33" s="130" t="s">
        <v>88</v>
      </c>
      <c r="C33" s="131" t="s">
        <v>511</v>
      </c>
      <c r="D33" s="143"/>
    </row>
    <row r="34" spans="1:5" x14ac:dyDescent="0.2">
      <c r="A34" s="129"/>
      <c r="B34" s="133" t="s">
        <v>89</v>
      </c>
      <c r="C34" s="131" t="s">
        <v>511</v>
      </c>
      <c r="D34" s="143"/>
    </row>
    <row r="35" spans="1:5" x14ac:dyDescent="0.2">
      <c r="A35" s="129"/>
      <c r="B35" s="133" t="s">
        <v>90</v>
      </c>
      <c r="C35" s="131" t="s">
        <v>511</v>
      </c>
      <c r="D35" s="143"/>
    </row>
    <row r="36" spans="1:5" x14ac:dyDescent="0.2">
      <c r="A36" s="129"/>
      <c r="B36" s="133" t="s">
        <v>91</v>
      </c>
      <c r="C36" s="131" t="s">
        <v>511</v>
      </c>
      <c r="D36" s="143"/>
    </row>
    <row r="37" spans="1:5" ht="25.5" x14ac:dyDescent="0.2">
      <c r="A37" s="144" t="s">
        <v>601</v>
      </c>
      <c r="B37" s="130" t="s">
        <v>512</v>
      </c>
      <c r="C37" s="145" t="s">
        <v>487</v>
      </c>
      <c r="D37" s="145"/>
    </row>
    <row r="38" spans="1:5" ht="30" customHeight="1" x14ac:dyDescent="0.2">
      <c r="A38" s="164" t="s">
        <v>326</v>
      </c>
      <c r="B38" s="164"/>
      <c r="C38" s="164"/>
      <c r="D38" s="164"/>
      <c r="E38" t="s">
        <v>443</v>
      </c>
    </row>
    <row r="39" spans="1:5" ht="15.75" x14ac:dyDescent="0.2">
      <c r="A39" s="129" t="s">
        <v>602</v>
      </c>
      <c r="B39" s="137" t="s">
        <v>513</v>
      </c>
      <c r="C39" s="146" t="s">
        <v>487</v>
      </c>
      <c r="D39" s="143" t="s">
        <v>799</v>
      </c>
    </row>
    <row r="40" spans="1:5" ht="15.75" x14ac:dyDescent="0.2">
      <c r="A40" s="129" t="s">
        <v>603</v>
      </c>
      <c r="B40" s="137" t="s">
        <v>514</v>
      </c>
      <c r="C40" s="146" t="s">
        <v>487</v>
      </c>
      <c r="D40" s="143" t="s">
        <v>800</v>
      </c>
    </row>
    <row r="41" spans="1:5" ht="63.75" x14ac:dyDescent="0.2">
      <c r="A41" s="129" t="s">
        <v>604</v>
      </c>
      <c r="B41" s="137" t="s">
        <v>515</v>
      </c>
      <c r="C41" s="146" t="s">
        <v>487</v>
      </c>
      <c r="D41" s="143" t="s">
        <v>734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5" t="s">
        <v>36</v>
      </c>
      <c r="B6" s="86" t="s">
        <v>55</v>
      </c>
      <c r="C6" s="87" t="s">
        <v>487</v>
      </c>
      <c r="D6" s="88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89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4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4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8" t="s">
        <v>271</v>
      </c>
      <c r="B22" s="178"/>
      <c r="C22" s="178"/>
      <c r="D22" s="17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5" t="s">
        <v>36</v>
      </c>
      <c r="B27" s="86" t="s">
        <v>55</v>
      </c>
      <c r="C27" s="87" t="s">
        <v>487</v>
      </c>
      <c r="D27" s="88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4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4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4" t="s">
        <v>727</v>
      </c>
    </row>
    <row r="43" spans="1:10" x14ac:dyDescent="0.2">
      <c r="A43" s="178" t="s">
        <v>271</v>
      </c>
      <c r="B43" s="178"/>
      <c r="C43" s="178"/>
      <c r="D43" s="17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5" t="s">
        <v>36</v>
      </c>
      <c r="B48" s="86" t="s">
        <v>55</v>
      </c>
      <c r="C48" s="87" t="s">
        <v>487</v>
      </c>
      <c r="D48" s="88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4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4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4"/>
    </row>
    <row r="64" spans="1:4" x14ac:dyDescent="0.2">
      <c r="A64" s="178" t="s">
        <v>271</v>
      </c>
      <c r="B64" s="178"/>
      <c r="C64" s="178"/>
      <c r="D64" s="17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5" t="s">
        <v>36</v>
      </c>
      <c r="B69" s="86" t="s">
        <v>55</v>
      </c>
      <c r="C69" s="87" t="s">
        <v>487</v>
      </c>
      <c r="D69" s="88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4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4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4"/>
    </row>
    <row r="85" spans="1:4" x14ac:dyDescent="0.2">
      <c r="A85" s="178" t="s">
        <v>271</v>
      </c>
      <c r="B85" s="178"/>
      <c r="C85" s="178"/>
      <c r="D85" s="17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1" t="s">
        <v>275</v>
      </c>
      <c r="B9" s="161"/>
      <c r="C9" s="161"/>
      <c r="D9" s="16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9" t="s">
        <v>69</v>
      </c>
      <c r="B6" s="179"/>
      <c r="C6" s="179"/>
      <c r="D6" s="17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2" sqref="C12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5.7109375" customWidth="1"/>
    <col min="2" max="2" width="51.42578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7" t="s">
        <v>801</v>
      </c>
      <c r="B2" s="167"/>
      <c r="C2" s="167"/>
      <c r="D2" s="167"/>
    </row>
    <row r="3" spans="1:4" ht="15.75" x14ac:dyDescent="0.25">
      <c r="A3" s="2"/>
      <c r="B3" s="157" t="s">
        <v>724</v>
      </c>
      <c r="C3" s="2"/>
      <c r="D3" s="2"/>
    </row>
    <row r="4" spans="1:4" ht="31.5" x14ac:dyDescent="0.25">
      <c r="A4" s="96" t="s">
        <v>482</v>
      </c>
      <c r="B4" s="97" t="s">
        <v>483</v>
      </c>
      <c r="C4" s="97" t="s">
        <v>484</v>
      </c>
      <c r="D4" s="98" t="s">
        <v>485</v>
      </c>
    </row>
    <row r="5" spans="1:4" x14ac:dyDescent="0.2">
      <c r="A5" s="99" t="s">
        <v>545</v>
      </c>
      <c r="B5" s="100" t="s">
        <v>486</v>
      </c>
      <c r="C5" s="101" t="s">
        <v>487</v>
      </c>
      <c r="D5" s="102"/>
    </row>
    <row r="6" spans="1:4" x14ac:dyDescent="0.2">
      <c r="A6" s="103" t="s">
        <v>36</v>
      </c>
      <c r="B6" s="100" t="s">
        <v>78</v>
      </c>
      <c r="C6" s="102" t="s">
        <v>487</v>
      </c>
      <c r="D6" s="102" t="s">
        <v>802</v>
      </c>
    </row>
    <row r="7" spans="1:4" x14ac:dyDescent="0.2">
      <c r="A7" s="103" t="s">
        <v>547</v>
      </c>
      <c r="B7" s="100" t="s">
        <v>79</v>
      </c>
      <c r="C7" s="102" t="s">
        <v>487</v>
      </c>
      <c r="D7" s="102" t="s">
        <v>803</v>
      </c>
    </row>
    <row r="8" spans="1:4" ht="30" customHeight="1" x14ac:dyDescent="0.2">
      <c r="A8" s="171" t="s">
        <v>278</v>
      </c>
      <c r="B8" s="171"/>
      <c r="C8" s="171"/>
      <c r="D8" s="171"/>
    </row>
    <row r="9" spans="1:4" x14ac:dyDescent="0.2">
      <c r="A9" s="103" t="s">
        <v>37</v>
      </c>
      <c r="B9" s="104" t="s">
        <v>80</v>
      </c>
      <c r="C9" s="102" t="s">
        <v>522</v>
      </c>
      <c r="D9" s="105">
        <f>D11</f>
        <v>11737.3</v>
      </c>
    </row>
    <row r="10" spans="1:4" x14ac:dyDescent="0.2">
      <c r="A10" s="103" t="s">
        <v>38</v>
      </c>
      <c r="B10" s="106" t="s">
        <v>713</v>
      </c>
      <c r="C10" s="102" t="s">
        <v>522</v>
      </c>
      <c r="D10" s="102"/>
    </row>
    <row r="11" spans="1:4" x14ac:dyDescent="0.2">
      <c r="A11" s="103" t="s">
        <v>39</v>
      </c>
      <c r="B11" s="106" t="s">
        <v>714</v>
      </c>
      <c r="C11" s="102" t="s">
        <v>522</v>
      </c>
      <c r="D11" s="107">
        <v>11737.3</v>
      </c>
    </row>
    <row r="12" spans="1:4" ht="25.5" x14ac:dyDescent="0.2">
      <c r="A12" s="103" t="s">
        <v>40</v>
      </c>
      <c r="B12" s="104" t="s">
        <v>279</v>
      </c>
      <c r="C12" s="102" t="s">
        <v>522</v>
      </c>
      <c r="D12" s="108">
        <f>SUM(D13:D15)</f>
        <v>94062.779999999984</v>
      </c>
    </row>
    <row r="13" spans="1:4" x14ac:dyDescent="0.2">
      <c r="A13" s="103" t="s">
        <v>41</v>
      </c>
      <c r="B13" s="106" t="s">
        <v>715</v>
      </c>
      <c r="C13" s="102" t="s">
        <v>522</v>
      </c>
      <c r="D13" s="109">
        <f>94062.78-D14-D15</f>
        <v>43734.42</v>
      </c>
    </row>
    <row r="14" spans="1:4" x14ac:dyDescent="0.2">
      <c r="A14" s="103" t="s">
        <v>42</v>
      </c>
      <c r="B14" s="106" t="s">
        <v>808</v>
      </c>
      <c r="C14" s="102" t="s">
        <v>522</v>
      </c>
      <c r="D14" s="109">
        <v>25971.599999999999</v>
      </c>
    </row>
    <row r="15" spans="1:4" x14ac:dyDescent="0.2">
      <c r="A15" s="103" t="s">
        <v>43</v>
      </c>
      <c r="B15" s="106" t="s">
        <v>716</v>
      </c>
      <c r="C15" s="102" t="s">
        <v>522</v>
      </c>
      <c r="D15" s="109">
        <v>24356.76</v>
      </c>
    </row>
    <row r="16" spans="1:4" x14ac:dyDescent="0.2">
      <c r="A16" s="103" t="s">
        <v>44</v>
      </c>
      <c r="B16" s="104" t="s">
        <v>81</v>
      </c>
      <c r="C16" s="102" t="s">
        <v>522</v>
      </c>
      <c r="D16" s="108">
        <f>D17</f>
        <v>89046.35</v>
      </c>
    </row>
    <row r="17" spans="1:4" x14ac:dyDescent="0.2">
      <c r="A17" s="103" t="s">
        <v>590</v>
      </c>
      <c r="B17" s="106" t="s">
        <v>717</v>
      </c>
      <c r="C17" s="102" t="s">
        <v>522</v>
      </c>
      <c r="D17" s="110">
        <v>89046.35</v>
      </c>
    </row>
    <row r="18" spans="1:4" x14ac:dyDescent="0.2">
      <c r="A18" s="103" t="s">
        <v>591</v>
      </c>
      <c r="B18" s="106" t="s">
        <v>718</v>
      </c>
      <c r="C18" s="102" t="s">
        <v>522</v>
      </c>
      <c r="D18" s="108"/>
    </row>
    <row r="19" spans="1:4" x14ac:dyDescent="0.2">
      <c r="A19" s="103" t="s">
        <v>592</v>
      </c>
      <c r="B19" s="106" t="s">
        <v>719</v>
      </c>
      <c r="C19" s="102" t="s">
        <v>522</v>
      </c>
      <c r="D19" s="108"/>
    </row>
    <row r="20" spans="1:4" ht="25.5" x14ac:dyDescent="0.2">
      <c r="A20" s="103" t="s">
        <v>593</v>
      </c>
      <c r="B20" s="106" t="s">
        <v>720</v>
      </c>
      <c r="C20" s="102" t="s">
        <v>522</v>
      </c>
      <c r="D20" s="111"/>
    </row>
    <row r="21" spans="1:4" x14ac:dyDescent="0.2">
      <c r="A21" s="103" t="s">
        <v>594</v>
      </c>
      <c r="B21" s="106" t="s">
        <v>721</v>
      </c>
      <c r="C21" s="102" t="s">
        <v>522</v>
      </c>
      <c r="D21" s="108"/>
    </row>
    <row r="22" spans="1:4" x14ac:dyDescent="0.2">
      <c r="A22" s="103" t="s">
        <v>595</v>
      </c>
      <c r="B22" s="104" t="s">
        <v>82</v>
      </c>
      <c r="C22" s="102" t="s">
        <v>522</v>
      </c>
      <c r="D22" s="108"/>
    </row>
    <row r="23" spans="1:4" x14ac:dyDescent="0.2">
      <c r="A23" s="103" t="s">
        <v>596</v>
      </c>
      <c r="B23" s="104" t="s">
        <v>83</v>
      </c>
      <c r="C23" s="102" t="s">
        <v>522</v>
      </c>
      <c r="D23" s="108">
        <f>D25</f>
        <v>16753.729999999981</v>
      </c>
    </row>
    <row r="24" spans="1:4" x14ac:dyDescent="0.2">
      <c r="A24" s="103" t="s">
        <v>597</v>
      </c>
      <c r="B24" s="106" t="s">
        <v>713</v>
      </c>
      <c r="C24" s="102" t="s">
        <v>522</v>
      </c>
      <c r="D24" s="109"/>
    </row>
    <row r="25" spans="1:4" x14ac:dyDescent="0.2">
      <c r="A25" s="103" t="s">
        <v>598</v>
      </c>
      <c r="B25" s="106" t="s">
        <v>714</v>
      </c>
      <c r="C25" s="102" t="s">
        <v>522</v>
      </c>
      <c r="D25" s="109">
        <f>D9+D12-D16</f>
        <v>16753.729999999981</v>
      </c>
    </row>
    <row r="26" spans="1:4" ht="26.25" customHeight="1" x14ac:dyDescent="0.2">
      <c r="A26" s="171" t="s">
        <v>280</v>
      </c>
      <c r="B26" s="171"/>
      <c r="C26" s="171"/>
      <c r="D26" s="171"/>
    </row>
    <row r="27" spans="1:4" x14ac:dyDescent="0.2">
      <c r="A27" s="103" t="s">
        <v>599</v>
      </c>
      <c r="B27" s="104" t="s">
        <v>281</v>
      </c>
      <c r="C27" s="102" t="s">
        <v>487</v>
      </c>
      <c r="D27" s="102"/>
    </row>
    <row r="28" spans="1:4" ht="38.25" x14ac:dyDescent="0.2">
      <c r="A28" s="94" t="s">
        <v>735</v>
      </c>
      <c r="B28" s="112" t="s">
        <v>736</v>
      </c>
      <c r="C28" s="113" t="s">
        <v>522</v>
      </c>
      <c r="D28" s="114">
        <v>15206.28</v>
      </c>
    </row>
    <row r="29" spans="1:4" ht="38.25" x14ac:dyDescent="0.2">
      <c r="A29" s="115" t="s">
        <v>737</v>
      </c>
      <c r="B29" s="116" t="s">
        <v>738</v>
      </c>
      <c r="C29" s="117" t="s">
        <v>522</v>
      </c>
      <c r="D29" s="121">
        <f>D30+D36+D38+D40+D43+D45+D48+D50</f>
        <v>20777.64</v>
      </c>
    </row>
    <row r="30" spans="1:4" ht="38.25" customHeight="1" x14ac:dyDescent="0.2">
      <c r="A30" s="115" t="s">
        <v>739</v>
      </c>
      <c r="B30" s="119" t="s">
        <v>740</v>
      </c>
      <c r="C30" s="120" t="s">
        <v>522</v>
      </c>
      <c r="D30" s="121">
        <f>D32+D33+D34+D35</f>
        <v>6186.85</v>
      </c>
    </row>
    <row r="31" spans="1:4" x14ac:dyDescent="0.2">
      <c r="A31" s="115" t="s">
        <v>741</v>
      </c>
      <c r="B31" s="168" t="s">
        <v>742</v>
      </c>
      <c r="C31" s="169"/>
      <c r="D31" s="170"/>
    </row>
    <row r="32" spans="1:4" ht="12.75" customHeight="1" x14ac:dyDescent="0.2">
      <c r="A32" s="115" t="s">
        <v>743</v>
      </c>
      <c r="B32" s="116" t="s">
        <v>744</v>
      </c>
      <c r="C32" s="117" t="s">
        <v>745</v>
      </c>
      <c r="D32" s="118">
        <f>(0)*1.2</f>
        <v>0</v>
      </c>
    </row>
    <row r="33" spans="1:4" ht="25.5" x14ac:dyDescent="0.2">
      <c r="A33" s="115" t="s">
        <v>743</v>
      </c>
      <c r="B33" s="116" t="s">
        <v>746</v>
      </c>
      <c r="C33" s="117" t="s">
        <v>747</v>
      </c>
      <c r="D33" s="147">
        <v>6186.85</v>
      </c>
    </row>
    <row r="34" spans="1:4" ht="12.75" customHeight="1" x14ac:dyDescent="0.2">
      <c r="A34" s="115" t="s">
        <v>748</v>
      </c>
      <c r="B34" s="116" t="s">
        <v>749</v>
      </c>
      <c r="C34" s="117" t="s">
        <v>747</v>
      </c>
      <c r="D34" s="118">
        <f t="shared" ref="D34" si="0">(0)*1.2</f>
        <v>0</v>
      </c>
    </row>
    <row r="35" spans="1:4" x14ac:dyDescent="0.2">
      <c r="A35" s="115" t="s">
        <v>748</v>
      </c>
      <c r="B35" s="116" t="s">
        <v>785</v>
      </c>
      <c r="C35" s="117"/>
      <c r="D35" s="118">
        <v>0</v>
      </c>
    </row>
    <row r="36" spans="1:4" ht="25.5" x14ac:dyDescent="0.2">
      <c r="A36" s="115" t="s">
        <v>750</v>
      </c>
      <c r="B36" s="119" t="s">
        <v>751</v>
      </c>
      <c r="C36" s="120" t="s">
        <v>522</v>
      </c>
      <c r="D36" s="121">
        <v>0</v>
      </c>
    </row>
    <row r="37" spans="1:4" x14ac:dyDescent="0.2">
      <c r="A37" s="115"/>
      <c r="B37" s="168" t="s">
        <v>742</v>
      </c>
      <c r="C37" s="169"/>
      <c r="D37" s="170"/>
    </row>
    <row r="38" spans="1:4" x14ac:dyDescent="0.2">
      <c r="A38" s="115" t="s">
        <v>752</v>
      </c>
      <c r="B38" s="119" t="s">
        <v>784</v>
      </c>
      <c r="C38" s="122" t="s">
        <v>522</v>
      </c>
      <c r="D38" s="121">
        <v>0</v>
      </c>
    </row>
    <row r="39" spans="1:4" x14ac:dyDescent="0.2">
      <c r="A39" s="115"/>
      <c r="B39" s="168" t="s">
        <v>742</v>
      </c>
      <c r="C39" s="169"/>
      <c r="D39" s="170"/>
    </row>
    <row r="40" spans="1:4" x14ac:dyDescent="0.2">
      <c r="A40" s="115" t="s">
        <v>753</v>
      </c>
      <c r="B40" s="119" t="s">
        <v>754</v>
      </c>
      <c r="C40" s="122" t="s">
        <v>522</v>
      </c>
      <c r="D40" s="121">
        <f>D42</f>
        <v>6781.24</v>
      </c>
    </row>
    <row r="41" spans="1:4" x14ac:dyDescent="0.2">
      <c r="A41" s="115"/>
      <c r="B41" s="168" t="s">
        <v>742</v>
      </c>
      <c r="C41" s="169"/>
      <c r="D41" s="170"/>
    </row>
    <row r="42" spans="1:4" ht="25.5" x14ac:dyDescent="0.2">
      <c r="A42" s="153"/>
      <c r="B42" s="154" t="s">
        <v>807</v>
      </c>
      <c r="C42" s="155" t="s">
        <v>522</v>
      </c>
      <c r="D42" s="156">
        <v>6781.24</v>
      </c>
    </row>
    <row r="43" spans="1:4" x14ac:dyDescent="0.2">
      <c r="A43" s="115" t="s">
        <v>755</v>
      </c>
      <c r="B43" s="119" t="s">
        <v>756</v>
      </c>
      <c r="C43" s="122" t="s">
        <v>522</v>
      </c>
      <c r="D43" s="121">
        <v>0</v>
      </c>
    </row>
    <row r="44" spans="1:4" x14ac:dyDescent="0.2">
      <c r="A44" s="115"/>
      <c r="B44" s="168" t="s">
        <v>742</v>
      </c>
      <c r="C44" s="169"/>
      <c r="D44" s="170"/>
    </row>
    <row r="45" spans="1:4" x14ac:dyDescent="0.2">
      <c r="A45" s="115" t="s">
        <v>757</v>
      </c>
      <c r="B45" s="119" t="s">
        <v>758</v>
      </c>
      <c r="C45" s="122" t="s">
        <v>522</v>
      </c>
      <c r="D45" s="121">
        <f>D47</f>
        <v>5953.4</v>
      </c>
    </row>
    <row r="46" spans="1:4" x14ac:dyDescent="0.2">
      <c r="A46" s="115"/>
      <c r="B46" s="168" t="s">
        <v>742</v>
      </c>
      <c r="C46" s="169"/>
      <c r="D46" s="170"/>
    </row>
    <row r="47" spans="1:4" ht="34.5" customHeight="1" x14ac:dyDescent="0.2">
      <c r="A47" s="148" t="s">
        <v>804</v>
      </c>
      <c r="B47" s="151" t="s">
        <v>805</v>
      </c>
      <c r="C47" s="150" t="s">
        <v>522</v>
      </c>
      <c r="D47" s="152">
        <v>5953.4</v>
      </c>
    </row>
    <row r="48" spans="1:4" ht="12.75" customHeight="1" x14ac:dyDescent="0.2">
      <c r="A48" s="115" t="s">
        <v>759</v>
      </c>
      <c r="B48" s="119" t="s">
        <v>760</v>
      </c>
      <c r="C48" s="122" t="s">
        <v>522</v>
      </c>
      <c r="D48" s="121">
        <v>0</v>
      </c>
    </row>
    <row r="49" spans="1:4" x14ac:dyDescent="0.2">
      <c r="A49" s="115"/>
      <c r="B49" s="168" t="s">
        <v>742</v>
      </c>
      <c r="C49" s="169"/>
      <c r="D49" s="170"/>
    </row>
    <row r="50" spans="1:4" x14ac:dyDescent="0.2">
      <c r="A50" s="115" t="s">
        <v>761</v>
      </c>
      <c r="B50" s="119" t="s">
        <v>762</v>
      </c>
      <c r="C50" s="122" t="s">
        <v>522</v>
      </c>
      <c r="D50" s="121">
        <f>D52</f>
        <v>1856.15</v>
      </c>
    </row>
    <row r="51" spans="1:4" x14ac:dyDescent="0.2">
      <c r="A51" s="115"/>
      <c r="B51" s="168" t="s">
        <v>742</v>
      </c>
      <c r="C51" s="169"/>
      <c r="D51" s="170"/>
    </row>
    <row r="52" spans="1:4" ht="38.25" x14ac:dyDescent="0.2">
      <c r="A52" s="153"/>
      <c r="B52" s="149" t="s">
        <v>806</v>
      </c>
      <c r="C52" s="150" t="s">
        <v>522</v>
      </c>
      <c r="D52" s="152">
        <v>1856.15</v>
      </c>
    </row>
    <row r="53" spans="1:4" ht="25.5" x14ac:dyDescent="0.2">
      <c r="A53" s="115" t="s">
        <v>763</v>
      </c>
      <c r="B53" s="116" t="s">
        <v>782</v>
      </c>
      <c r="C53" s="150" t="s">
        <v>522</v>
      </c>
      <c r="D53" s="123">
        <v>0</v>
      </c>
    </row>
    <row r="54" spans="1:4" ht="25.5" x14ac:dyDescent="0.2">
      <c r="A54" s="115" t="s">
        <v>764</v>
      </c>
      <c r="B54" s="116" t="s">
        <v>765</v>
      </c>
      <c r="C54" s="150" t="s">
        <v>522</v>
      </c>
      <c r="D54" s="123">
        <v>0</v>
      </c>
    </row>
    <row r="55" spans="1:4" ht="12.75" customHeight="1" x14ac:dyDescent="0.2">
      <c r="A55" s="115" t="s">
        <v>766</v>
      </c>
      <c r="B55" s="116" t="s">
        <v>767</v>
      </c>
      <c r="C55" s="150" t="s">
        <v>522</v>
      </c>
      <c r="D55" s="123">
        <v>0</v>
      </c>
    </row>
    <row r="56" spans="1:4" ht="25.5" x14ac:dyDescent="0.2">
      <c r="A56" s="115" t="s">
        <v>768</v>
      </c>
      <c r="B56" s="116" t="s">
        <v>769</v>
      </c>
      <c r="C56" s="150" t="s">
        <v>522</v>
      </c>
      <c r="D56" s="123">
        <v>0</v>
      </c>
    </row>
    <row r="57" spans="1:4" ht="25.5" x14ac:dyDescent="0.2">
      <c r="A57" s="115" t="s">
        <v>770</v>
      </c>
      <c r="B57" s="116" t="s">
        <v>771</v>
      </c>
      <c r="C57" s="150" t="s">
        <v>522</v>
      </c>
      <c r="D57" s="123">
        <v>0</v>
      </c>
    </row>
    <row r="58" spans="1:4" ht="25.5" x14ac:dyDescent="0.2">
      <c r="A58" s="115" t="s">
        <v>772</v>
      </c>
      <c r="B58" s="116" t="s">
        <v>773</v>
      </c>
      <c r="C58" s="150" t="s">
        <v>522</v>
      </c>
      <c r="D58" s="123">
        <v>0</v>
      </c>
    </row>
    <row r="59" spans="1:4" x14ac:dyDescent="0.2">
      <c r="A59" s="115" t="s">
        <v>774</v>
      </c>
      <c r="B59" s="116" t="s">
        <v>775</v>
      </c>
      <c r="C59" s="150" t="s">
        <v>522</v>
      </c>
      <c r="D59" s="123">
        <v>0</v>
      </c>
    </row>
    <row r="60" spans="1:4" ht="26.25" customHeight="1" x14ac:dyDescent="0.2">
      <c r="A60" s="115" t="s">
        <v>776</v>
      </c>
      <c r="B60" s="116" t="s">
        <v>777</v>
      </c>
      <c r="C60" s="150" t="s">
        <v>522</v>
      </c>
      <c r="D60" s="123">
        <v>0</v>
      </c>
    </row>
    <row r="61" spans="1:4" ht="51" x14ac:dyDescent="0.2">
      <c r="A61" s="115" t="s">
        <v>778</v>
      </c>
      <c r="B61" s="116" t="s">
        <v>779</v>
      </c>
      <c r="C61" s="150" t="s">
        <v>522</v>
      </c>
      <c r="D61" s="123">
        <v>0</v>
      </c>
    </row>
    <row r="62" spans="1:4" x14ac:dyDescent="0.2">
      <c r="A62" s="115" t="s">
        <v>780</v>
      </c>
      <c r="B62" s="119" t="s">
        <v>781</v>
      </c>
      <c r="C62" s="122" t="s">
        <v>522</v>
      </c>
      <c r="D62" s="124">
        <v>0</v>
      </c>
    </row>
    <row r="63" spans="1:4" x14ac:dyDescent="0.2">
      <c r="A63" s="171" t="s">
        <v>282</v>
      </c>
      <c r="B63" s="171"/>
      <c r="C63" s="171"/>
      <c r="D63" s="171"/>
    </row>
    <row r="64" spans="1:4" ht="14.25" customHeight="1" x14ac:dyDescent="0.2">
      <c r="A64" s="103" t="s">
        <v>602</v>
      </c>
      <c r="B64" s="104" t="s">
        <v>283</v>
      </c>
      <c r="C64" s="102" t="s">
        <v>508</v>
      </c>
      <c r="D64" s="102"/>
    </row>
    <row r="65" spans="1:4" x14ac:dyDescent="0.2">
      <c r="A65" s="103" t="s">
        <v>603</v>
      </c>
      <c r="B65" s="104" t="s">
        <v>284</v>
      </c>
      <c r="C65" s="102" t="s">
        <v>508</v>
      </c>
      <c r="D65" s="102"/>
    </row>
    <row r="66" spans="1:4" x14ac:dyDescent="0.2">
      <c r="A66" s="103" t="s">
        <v>604</v>
      </c>
      <c r="B66" s="104" t="s">
        <v>285</v>
      </c>
      <c r="C66" s="102" t="s">
        <v>508</v>
      </c>
      <c r="D66" s="102"/>
    </row>
    <row r="67" spans="1:4" ht="12.75" customHeight="1" x14ac:dyDescent="0.2">
      <c r="A67" s="103" t="s">
        <v>605</v>
      </c>
      <c r="B67" s="104" t="s">
        <v>286</v>
      </c>
      <c r="C67" s="102" t="s">
        <v>522</v>
      </c>
      <c r="D67" s="102"/>
    </row>
    <row r="68" spans="1:4" x14ac:dyDescent="0.2">
      <c r="A68" s="171" t="s">
        <v>84</v>
      </c>
      <c r="B68" s="171"/>
      <c r="C68" s="171"/>
      <c r="D68" s="171"/>
    </row>
    <row r="69" spans="1:4" ht="25.5" x14ac:dyDescent="0.2">
      <c r="A69" s="103" t="s">
        <v>606</v>
      </c>
      <c r="B69" s="104" t="s">
        <v>85</v>
      </c>
      <c r="C69" s="102" t="s">
        <v>522</v>
      </c>
      <c r="D69" s="105">
        <f>D71</f>
        <v>0</v>
      </c>
    </row>
    <row r="70" spans="1:4" x14ac:dyDescent="0.2">
      <c r="A70" s="103" t="s">
        <v>607</v>
      </c>
      <c r="B70" s="106" t="s">
        <v>722</v>
      </c>
      <c r="C70" s="102" t="s">
        <v>522</v>
      </c>
      <c r="D70" s="102"/>
    </row>
    <row r="71" spans="1:4" x14ac:dyDescent="0.2">
      <c r="A71" s="103" t="s">
        <v>608</v>
      </c>
      <c r="B71" s="106" t="s">
        <v>723</v>
      </c>
      <c r="C71" s="102" t="s">
        <v>522</v>
      </c>
      <c r="D71" s="107">
        <v>0</v>
      </c>
    </row>
    <row r="72" spans="1:4" ht="25.5" x14ac:dyDescent="0.2">
      <c r="A72" s="103" t="s">
        <v>609</v>
      </c>
      <c r="B72" s="104" t="s">
        <v>86</v>
      </c>
      <c r="C72" s="102" t="s">
        <v>522</v>
      </c>
      <c r="D72" s="105">
        <f>D74+D69</f>
        <v>16753.729999999981</v>
      </c>
    </row>
    <row r="73" spans="1:4" x14ac:dyDescent="0.2">
      <c r="A73" s="103" t="s">
        <v>610</v>
      </c>
      <c r="B73" s="106" t="s">
        <v>722</v>
      </c>
      <c r="C73" s="102" t="s">
        <v>522</v>
      </c>
      <c r="D73" s="102"/>
    </row>
    <row r="74" spans="1:4" x14ac:dyDescent="0.2">
      <c r="A74" s="103" t="s">
        <v>611</v>
      </c>
      <c r="B74" s="106" t="s">
        <v>723</v>
      </c>
      <c r="C74" s="102" t="s">
        <v>522</v>
      </c>
      <c r="D74" s="107">
        <f>D25</f>
        <v>16753.729999999981</v>
      </c>
    </row>
    <row r="75" spans="1:4" x14ac:dyDescent="0.2">
      <c r="A75" s="171" t="s">
        <v>287</v>
      </c>
      <c r="B75" s="171"/>
      <c r="C75" s="171"/>
      <c r="D75" s="171"/>
    </row>
    <row r="76" spans="1:4" x14ac:dyDescent="0.2">
      <c r="A76" s="103" t="s">
        <v>673</v>
      </c>
      <c r="B76" s="125" t="s">
        <v>674</v>
      </c>
      <c r="C76" s="102" t="s">
        <v>487</v>
      </c>
      <c r="D76" s="102"/>
    </row>
    <row r="77" spans="1:4" x14ac:dyDescent="0.2">
      <c r="A77" s="103" t="s">
        <v>675</v>
      </c>
      <c r="B77" s="104" t="s">
        <v>655</v>
      </c>
      <c r="C77" s="102" t="s">
        <v>487</v>
      </c>
      <c r="D77" s="102" t="s">
        <v>347</v>
      </c>
    </row>
    <row r="78" spans="1:4" ht="14.25" customHeight="1" x14ac:dyDescent="0.2">
      <c r="A78" s="103" t="s">
        <v>676</v>
      </c>
      <c r="B78" s="104" t="s">
        <v>87</v>
      </c>
      <c r="C78" s="102" t="s">
        <v>62</v>
      </c>
      <c r="D78" s="126">
        <v>0</v>
      </c>
    </row>
    <row r="79" spans="1:4" x14ac:dyDescent="0.2">
      <c r="A79" s="103" t="s">
        <v>677</v>
      </c>
      <c r="B79" s="104" t="s">
        <v>161</v>
      </c>
      <c r="C79" s="102" t="s">
        <v>522</v>
      </c>
      <c r="D79" s="109" t="s">
        <v>487</v>
      </c>
    </row>
    <row r="80" spans="1:4" x14ac:dyDescent="0.2">
      <c r="A80" s="103" t="s">
        <v>678</v>
      </c>
      <c r="B80" s="104" t="s">
        <v>288</v>
      </c>
      <c r="C80" s="102" t="s">
        <v>522</v>
      </c>
      <c r="D80" s="109" t="s">
        <v>487</v>
      </c>
    </row>
    <row r="81" spans="1:4" x14ac:dyDescent="0.2">
      <c r="A81" s="103" t="s">
        <v>679</v>
      </c>
      <c r="B81" s="104" t="s">
        <v>289</v>
      </c>
      <c r="C81" s="102" t="s">
        <v>522</v>
      </c>
      <c r="D81" s="109" t="s">
        <v>487</v>
      </c>
    </row>
    <row r="82" spans="1:4" ht="25.5" x14ac:dyDescent="0.2">
      <c r="A82" s="103" t="s">
        <v>680</v>
      </c>
      <c r="B82" s="104" t="s">
        <v>290</v>
      </c>
      <c r="C82" s="102" t="s">
        <v>522</v>
      </c>
      <c r="D82" s="109" t="str">
        <f>D79</f>
        <v>-</v>
      </c>
    </row>
    <row r="83" spans="1:4" ht="12.75" customHeight="1" x14ac:dyDescent="0.2">
      <c r="A83" s="103" t="s">
        <v>681</v>
      </c>
      <c r="B83" s="104" t="s">
        <v>291</v>
      </c>
      <c r="C83" s="102" t="s">
        <v>522</v>
      </c>
      <c r="D83" s="109" t="str">
        <f>D80</f>
        <v>-</v>
      </c>
    </row>
    <row r="84" spans="1:4" ht="25.5" x14ac:dyDescent="0.2">
      <c r="A84" s="103" t="s">
        <v>682</v>
      </c>
      <c r="B84" s="104" t="s">
        <v>292</v>
      </c>
      <c r="C84" s="102" t="s">
        <v>522</v>
      </c>
      <c r="D84" s="109" t="str">
        <f>D81</f>
        <v>-</v>
      </c>
    </row>
    <row r="85" spans="1:4" ht="25.5" x14ac:dyDescent="0.2">
      <c r="A85" s="103" t="s">
        <v>620</v>
      </c>
      <c r="B85" s="104" t="s">
        <v>293</v>
      </c>
      <c r="C85" s="102" t="s">
        <v>522</v>
      </c>
      <c r="D85" s="109"/>
    </row>
    <row r="86" spans="1:4" x14ac:dyDescent="0.2">
      <c r="A86" s="103" t="s">
        <v>683</v>
      </c>
      <c r="B86" s="125" t="s">
        <v>684</v>
      </c>
      <c r="C86" s="102" t="s">
        <v>487</v>
      </c>
      <c r="D86" s="102"/>
    </row>
    <row r="87" spans="1:4" x14ac:dyDescent="0.2">
      <c r="A87" s="103" t="s">
        <v>685</v>
      </c>
      <c r="B87" s="104" t="s">
        <v>655</v>
      </c>
      <c r="C87" s="102" t="s">
        <v>487</v>
      </c>
      <c r="D87" s="127" t="s">
        <v>346</v>
      </c>
    </row>
    <row r="88" spans="1:4" x14ac:dyDescent="0.2">
      <c r="A88" s="103" t="s">
        <v>686</v>
      </c>
      <c r="B88" s="104" t="s">
        <v>87</v>
      </c>
      <c r="C88" s="102" t="s">
        <v>62</v>
      </c>
      <c r="D88" s="128">
        <f>D89/((33.31*6+35.38*6)/12)</f>
        <v>0</v>
      </c>
    </row>
    <row r="89" spans="1:4" x14ac:dyDescent="0.2">
      <c r="A89" s="103" t="s">
        <v>687</v>
      </c>
      <c r="B89" s="104" t="s">
        <v>161</v>
      </c>
      <c r="C89" s="102" t="s">
        <v>522</v>
      </c>
      <c r="D89" s="109">
        <v>0</v>
      </c>
    </row>
    <row r="90" spans="1:4" x14ac:dyDescent="0.2">
      <c r="A90" s="103" t="s">
        <v>688</v>
      </c>
      <c r="B90" s="104" t="s">
        <v>288</v>
      </c>
      <c r="C90" s="102" t="s">
        <v>522</v>
      </c>
      <c r="D90" s="109">
        <v>0</v>
      </c>
    </row>
    <row r="91" spans="1:4" x14ac:dyDescent="0.2">
      <c r="A91" s="103" t="s">
        <v>689</v>
      </c>
      <c r="B91" s="104" t="s">
        <v>289</v>
      </c>
      <c r="C91" s="102" t="s">
        <v>522</v>
      </c>
      <c r="D91" s="109">
        <f>D89-D90</f>
        <v>0</v>
      </c>
    </row>
    <row r="92" spans="1:4" ht="25.5" x14ac:dyDescent="0.2">
      <c r="A92" s="103" t="s">
        <v>690</v>
      </c>
      <c r="B92" s="104" t="s">
        <v>290</v>
      </c>
      <c r="C92" s="102" t="s">
        <v>522</v>
      </c>
      <c r="D92" s="109">
        <f>D89</f>
        <v>0</v>
      </c>
    </row>
    <row r="93" spans="1:4" ht="25.5" x14ac:dyDescent="0.2">
      <c r="A93" s="103" t="s">
        <v>691</v>
      </c>
      <c r="B93" s="104" t="s">
        <v>291</v>
      </c>
      <c r="C93" s="102" t="s">
        <v>522</v>
      </c>
      <c r="D93" s="109">
        <f>D90</f>
        <v>0</v>
      </c>
    </row>
    <row r="94" spans="1:4" ht="25.5" x14ac:dyDescent="0.2">
      <c r="A94" s="103" t="s">
        <v>692</v>
      </c>
      <c r="B94" s="104" t="s">
        <v>292</v>
      </c>
      <c r="C94" s="102" t="s">
        <v>522</v>
      </c>
      <c r="D94" s="109">
        <f>D91</f>
        <v>0</v>
      </c>
    </row>
    <row r="95" spans="1:4" x14ac:dyDescent="0.2">
      <c r="A95" s="103" t="s">
        <v>693</v>
      </c>
      <c r="B95" s="125" t="s">
        <v>694</v>
      </c>
      <c r="C95" s="102" t="s">
        <v>487</v>
      </c>
      <c r="D95" s="127"/>
    </row>
    <row r="96" spans="1:4" x14ac:dyDescent="0.2">
      <c r="A96" s="103" t="s">
        <v>695</v>
      </c>
      <c r="B96" s="104" t="s">
        <v>655</v>
      </c>
      <c r="C96" s="102" t="s">
        <v>487</v>
      </c>
      <c r="D96" s="127" t="s">
        <v>346</v>
      </c>
    </row>
    <row r="97" spans="1:4" x14ac:dyDescent="0.2">
      <c r="A97" s="103" t="s">
        <v>696</v>
      </c>
      <c r="B97" s="104" t="s">
        <v>87</v>
      </c>
      <c r="C97" s="102" t="s">
        <v>62</v>
      </c>
      <c r="D97" s="128">
        <f>D98/((28.84*6+30.73*6)/12)</f>
        <v>0</v>
      </c>
    </row>
    <row r="98" spans="1:4" x14ac:dyDescent="0.2">
      <c r="A98" s="103" t="s">
        <v>697</v>
      </c>
      <c r="B98" s="104" t="s">
        <v>161</v>
      </c>
      <c r="C98" s="102" t="s">
        <v>522</v>
      </c>
      <c r="D98" s="109">
        <v>0</v>
      </c>
    </row>
    <row r="99" spans="1:4" x14ac:dyDescent="0.2">
      <c r="A99" s="103" t="s">
        <v>698</v>
      </c>
      <c r="B99" s="104" t="s">
        <v>288</v>
      </c>
      <c r="C99" s="102" t="s">
        <v>522</v>
      </c>
      <c r="D99" s="109">
        <v>0</v>
      </c>
    </row>
    <row r="100" spans="1:4" x14ac:dyDescent="0.2">
      <c r="A100" s="103" t="s">
        <v>699</v>
      </c>
      <c r="B100" s="104" t="s">
        <v>289</v>
      </c>
      <c r="C100" s="102" t="s">
        <v>522</v>
      </c>
      <c r="D100" s="109">
        <f>D98-D99</f>
        <v>0</v>
      </c>
    </row>
    <row r="101" spans="1:4" ht="25.5" x14ac:dyDescent="0.2">
      <c r="A101" s="103" t="s">
        <v>700</v>
      </c>
      <c r="B101" s="104" t="s">
        <v>290</v>
      </c>
      <c r="C101" s="102" t="s">
        <v>522</v>
      </c>
      <c r="D101" s="109">
        <f>D98</f>
        <v>0</v>
      </c>
    </row>
    <row r="102" spans="1:4" ht="25.5" x14ac:dyDescent="0.2">
      <c r="A102" s="103" t="s">
        <v>701</v>
      </c>
      <c r="B102" s="104" t="s">
        <v>291</v>
      </c>
      <c r="C102" s="102" t="s">
        <v>522</v>
      </c>
      <c r="D102" s="109">
        <f>D99</f>
        <v>0</v>
      </c>
    </row>
    <row r="103" spans="1:4" ht="25.5" x14ac:dyDescent="0.2">
      <c r="A103" s="103" t="s">
        <v>702</v>
      </c>
      <c r="B103" s="104" t="s">
        <v>292</v>
      </c>
      <c r="C103" s="102" t="s">
        <v>522</v>
      </c>
      <c r="D103" s="109">
        <f>D100</f>
        <v>0</v>
      </c>
    </row>
    <row r="104" spans="1:4" ht="12.75" customHeight="1" x14ac:dyDescent="0.2">
      <c r="A104" s="103" t="s">
        <v>703</v>
      </c>
      <c r="B104" s="125" t="s">
        <v>704</v>
      </c>
      <c r="C104" s="102" t="s">
        <v>487</v>
      </c>
      <c r="D104" s="102"/>
    </row>
    <row r="105" spans="1:4" x14ac:dyDescent="0.2">
      <c r="A105" s="103" t="s">
        <v>705</v>
      </c>
      <c r="B105" s="104" t="s">
        <v>655</v>
      </c>
      <c r="C105" s="102" t="s">
        <v>487</v>
      </c>
      <c r="D105" s="127" t="s">
        <v>660</v>
      </c>
    </row>
    <row r="106" spans="1:4" x14ac:dyDescent="0.2">
      <c r="A106" s="103" t="s">
        <v>706</v>
      </c>
      <c r="B106" s="104" t="s">
        <v>87</v>
      </c>
      <c r="C106" s="102" t="s">
        <v>62</v>
      </c>
      <c r="D106" s="128">
        <f>D107/((5.38*6+5.56*6)/12)</f>
        <v>0</v>
      </c>
    </row>
    <row r="107" spans="1:4" x14ac:dyDescent="0.2">
      <c r="A107" s="103" t="s">
        <v>707</v>
      </c>
      <c r="B107" s="104" t="s">
        <v>161</v>
      </c>
      <c r="C107" s="102" t="s">
        <v>522</v>
      </c>
      <c r="D107" s="109">
        <v>0</v>
      </c>
    </row>
    <row r="108" spans="1:4" x14ac:dyDescent="0.2">
      <c r="A108" s="103" t="s">
        <v>708</v>
      </c>
      <c r="B108" s="104" t="s">
        <v>288</v>
      </c>
      <c r="C108" s="102" t="s">
        <v>522</v>
      </c>
      <c r="D108" s="109">
        <v>0</v>
      </c>
    </row>
    <row r="109" spans="1:4" x14ac:dyDescent="0.2">
      <c r="A109" s="103" t="s">
        <v>709</v>
      </c>
      <c r="B109" s="104" t="s">
        <v>289</v>
      </c>
      <c r="C109" s="102" t="s">
        <v>522</v>
      </c>
      <c r="D109" s="109">
        <f>D107-D108</f>
        <v>0</v>
      </c>
    </row>
    <row r="110" spans="1:4" ht="25.5" x14ac:dyDescent="0.2">
      <c r="A110" s="103" t="s">
        <v>710</v>
      </c>
      <c r="B110" s="104" t="s">
        <v>290</v>
      </c>
      <c r="C110" s="102" t="s">
        <v>522</v>
      </c>
      <c r="D110" s="109">
        <f>D107</f>
        <v>0</v>
      </c>
    </row>
    <row r="111" spans="1:4" ht="25.5" x14ac:dyDescent="0.2">
      <c r="A111" s="103" t="s">
        <v>711</v>
      </c>
      <c r="B111" s="104" t="s">
        <v>291</v>
      </c>
      <c r="C111" s="102" t="s">
        <v>522</v>
      </c>
      <c r="D111" s="109">
        <f>D108</f>
        <v>0</v>
      </c>
    </row>
    <row r="112" spans="1:4" ht="25.5" x14ac:dyDescent="0.2">
      <c r="A112" s="103" t="s">
        <v>712</v>
      </c>
      <c r="B112" s="104" t="s">
        <v>292</v>
      </c>
      <c r="C112" s="102" t="s">
        <v>522</v>
      </c>
      <c r="D112" s="109">
        <f>D109</f>
        <v>0</v>
      </c>
    </row>
    <row r="113" spans="1:4" x14ac:dyDescent="0.2">
      <c r="A113" s="171" t="s">
        <v>294</v>
      </c>
      <c r="B113" s="171"/>
      <c r="C113" s="171"/>
      <c r="D113" s="171"/>
    </row>
    <row r="114" spans="1:4" x14ac:dyDescent="0.2">
      <c r="A114" s="103" t="s">
        <v>622</v>
      </c>
      <c r="B114" s="104" t="s">
        <v>283</v>
      </c>
      <c r="C114" s="102" t="s">
        <v>508</v>
      </c>
      <c r="D114" s="102"/>
    </row>
    <row r="115" spans="1:4" x14ac:dyDescent="0.2">
      <c r="A115" s="103" t="s">
        <v>623</v>
      </c>
      <c r="B115" s="104" t="s">
        <v>284</v>
      </c>
      <c r="C115" s="102" t="s">
        <v>508</v>
      </c>
      <c r="D115" s="102"/>
    </row>
    <row r="116" spans="1:4" x14ac:dyDescent="0.2">
      <c r="A116" s="103" t="s">
        <v>624</v>
      </c>
      <c r="B116" s="104" t="s">
        <v>285</v>
      </c>
      <c r="C116" s="102" t="s">
        <v>508</v>
      </c>
      <c r="D116" s="102"/>
    </row>
    <row r="117" spans="1:4" x14ac:dyDescent="0.2">
      <c r="A117" s="103" t="s">
        <v>625</v>
      </c>
      <c r="B117" s="104" t="s">
        <v>286</v>
      </c>
      <c r="C117" s="102" t="s">
        <v>522</v>
      </c>
      <c r="D117" s="102"/>
    </row>
    <row r="118" spans="1:4" x14ac:dyDescent="0.2">
      <c r="A118" s="172" t="s">
        <v>295</v>
      </c>
      <c r="B118" s="172"/>
      <c r="C118" s="172"/>
      <c r="D118" s="172"/>
    </row>
    <row r="119" spans="1:4" x14ac:dyDescent="0.2">
      <c r="A119" s="22" t="s">
        <v>626</v>
      </c>
      <c r="B119" s="35" t="s">
        <v>296</v>
      </c>
      <c r="C119" s="24" t="s">
        <v>508</v>
      </c>
      <c r="D119" s="33"/>
    </row>
    <row r="120" spans="1:4" x14ac:dyDescent="0.2">
      <c r="A120" s="22" t="s">
        <v>45</v>
      </c>
      <c r="B120" s="35" t="s">
        <v>297</v>
      </c>
      <c r="C120" s="24" t="s">
        <v>508</v>
      </c>
      <c r="D120" s="33"/>
    </row>
    <row r="121" spans="1:4" ht="25.5" x14ac:dyDescent="0.2">
      <c r="A121" s="22" t="s">
        <v>627</v>
      </c>
      <c r="B121" s="35" t="s">
        <v>298</v>
      </c>
      <c r="C121" s="24" t="s">
        <v>522</v>
      </c>
      <c r="D121" s="33"/>
    </row>
  </sheetData>
  <mergeCells count="16">
    <mergeCell ref="A2:D2"/>
    <mergeCell ref="B49:D49"/>
    <mergeCell ref="A113:D113"/>
    <mergeCell ref="A118:D118"/>
    <mergeCell ref="A8:D8"/>
    <mergeCell ref="A26:D26"/>
    <mergeCell ref="A63:D63"/>
    <mergeCell ref="A68:D68"/>
    <mergeCell ref="A75:D75"/>
    <mergeCell ref="B31:D31"/>
    <mergeCell ref="B37:D37"/>
    <mergeCell ref="B39:D39"/>
    <mergeCell ref="B41:D41"/>
    <mergeCell ref="B44:D44"/>
    <mergeCell ref="B46:D46"/>
    <mergeCell ref="B51:D5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4" t="s">
        <v>327</v>
      </c>
      <c r="C2" s="174"/>
      <c r="D2" s="174"/>
      <c r="E2" s="17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1" t="s">
        <v>519</v>
      </c>
      <c r="B8" s="161"/>
      <c r="C8" s="161"/>
      <c r="D8" s="16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5" t="s">
        <v>446</v>
      </c>
      <c r="F10" s="175"/>
      <c r="G10" s="17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5" t="s">
        <v>447</v>
      </c>
      <c r="F11" s="175"/>
      <c r="G11" s="17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5" t="s">
        <v>448</v>
      </c>
      <c r="F14" s="175"/>
      <c r="G14" s="17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3" t="s">
        <v>156</v>
      </c>
      <c r="B24" s="173"/>
      <c r="C24" s="173"/>
      <c r="D24" s="173"/>
      <c r="E24" s="173"/>
      <c r="F24" s="173"/>
      <c r="G24" s="173"/>
    </row>
    <row r="25" spans="1:7" ht="28.5" customHeight="1" x14ac:dyDescent="0.2">
      <c r="A25" s="173" t="s">
        <v>328</v>
      </c>
      <c r="B25" s="173"/>
      <c r="C25" s="173"/>
      <c r="D25" s="173"/>
      <c r="E25" s="173"/>
      <c r="F25" s="173"/>
      <c r="G25" s="17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4" t="s">
        <v>257</v>
      </c>
      <c r="C2" s="174"/>
      <c r="D2" s="174"/>
      <c r="E2" s="17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5" t="s">
        <v>449</v>
      </c>
      <c r="F6" s="175"/>
      <c r="G6" s="17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5" t="s">
        <v>157</v>
      </c>
      <c r="F10" s="175"/>
      <c r="G10" s="17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5" t="s">
        <v>450</v>
      </c>
      <c r="F12" s="175"/>
      <c r="G12" s="17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5" t="s">
        <v>451</v>
      </c>
      <c r="F15" s="175"/>
      <c r="G15" s="17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6" t="s">
        <v>662</v>
      </c>
      <c r="C2" s="176"/>
      <c r="D2" s="176"/>
      <c r="E2" s="17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5" t="s">
        <v>158</v>
      </c>
      <c r="F6" s="166"/>
      <c r="G6" s="166"/>
      <c r="H6" s="166"/>
      <c r="I6" s="166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6" t="s">
        <v>141</v>
      </c>
      <c r="C11" s="176"/>
      <c r="D11" s="176"/>
      <c r="E11" s="176"/>
    </row>
    <row r="12" spans="1:9" ht="68.25" customHeight="1" x14ac:dyDescent="0.2">
      <c r="A12" s="30" t="s">
        <v>36</v>
      </c>
      <c r="B12" s="176" t="s">
        <v>142</v>
      </c>
      <c r="C12" s="176"/>
      <c r="D12" s="176"/>
      <c r="E12" s="176"/>
    </row>
    <row r="13" spans="1:9" ht="41.25" customHeight="1" x14ac:dyDescent="0.2">
      <c r="A13" s="30" t="s">
        <v>547</v>
      </c>
      <c r="B13" s="176" t="s">
        <v>143</v>
      </c>
      <c r="C13" s="176"/>
      <c r="D13" s="176"/>
      <c r="E13" s="17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5" t="s">
        <v>456</v>
      </c>
      <c r="F18" s="166"/>
      <c r="G18" s="166"/>
      <c r="H18" s="166"/>
      <c r="I18" s="166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5" t="s">
        <v>15</v>
      </c>
      <c r="F19" s="166"/>
      <c r="G19" s="166"/>
      <c r="H19" s="166"/>
      <c r="I19" s="16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6" t="s">
        <v>141</v>
      </c>
      <c r="C2" s="176"/>
      <c r="D2" s="176"/>
      <c r="E2" s="176"/>
    </row>
    <row r="3" spans="1:5" ht="40.5" customHeight="1" x14ac:dyDescent="0.2">
      <c r="A3" s="30" t="s">
        <v>36</v>
      </c>
      <c r="B3" s="176" t="s">
        <v>142</v>
      </c>
      <c r="C3" s="176"/>
      <c r="D3" s="176"/>
      <c r="E3" s="176"/>
    </row>
    <row r="4" spans="1:5" ht="41.25" customHeight="1" x14ac:dyDescent="0.2">
      <c r="A4" s="30" t="s">
        <v>547</v>
      </c>
      <c r="B4" s="176" t="s">
        <v>143</v>
      </c>
      <c r="C4" s="176"/>
      <c r="D4" s="176"/>
      <c r="E4" s="17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E47" sqref="E4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3" t="s">
        <v>262</v>
      </c>
      <c r="C2" s="173"/>
      <c r="D2" s="173"/>
      <c r="E2" s="17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2" t="s">
        <v>553</v>
      </c>
      <c r="B8" s="172"/>
      <c r="C8" s="172"/>
      <c r="D8" s="17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7" t="s">
        <v>555</v>
      </c>
      <c r="B15" s="177"/>
      <c r="C15" s="177"/>
      <c r="D15" s="17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2" t="s">
        <v>557</v>
      </c>
      <c r="B17" s="172"/>
      <c r="C17" s="172"/>
      <c r="D17" s="17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1954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3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1195.7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2" t="s">
        <v>580</v>
      </c>
      <c r="B44" s="172"/>
      <c r="C44" s="172"/>
      <c r="D44" s="17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3" t="s">
        <v>633</v>
      </c>
      <c r="C2" s="173"/>
      <c r="D2" s="173"/>
      <c r="E2" s="17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2" t="s">
        <v>634</v>
      </c>
      <c r="B6" s="172"/>
      <c r="C6" s="172"/>
      <c r="D6" s="17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2" t="s">
        <v>268</v>
      </c>
      <c r="B8" s="172"/>
      <c r="C8" s="172"/>
      <c r="D8" s="17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2" t="s">
        <v>636</v>
      </c>
      <c r="B11" s="172"/>
      <c r="C11" s="172"/>
      <c r="D11" s="17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1" t="s">
        <v>638</v>
      </c>
      <c r="B13" s="161"/>
      <c r="C13" s="161"/>
      <c r="D13" s="16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1" t="s">
        <v>641</v>
      </c>
      <c r="B16" s="161"/>
      <c r="C16" s="161"/>
      <c r="D16" s="16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72" t="s">
        <v>643</v>
      </c>
      <c r="B18" s="172"/>
      <c r="C18" s="172"/>
      <c r="D18" s="17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2" t="s">
        <v>646</v>
      </c>
      <c r="B21" s="172"/>
      <c r="C21" s="172"/>
      <c r="D21" s="17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1" t="s">
        <v>651</v>
      </c>
      <c r="B25" s="161"/>
      <c r="C25" s="161"/>
      <c r="D25" s="16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1" t="s">
        <v>658</v>
      </c>
      <c r="B32" s="161"/>
      <c r="C32" s="161"/>
      <c r="D32" s="16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1" t="s">
        <v>16</v>
      </c>
      <c r="B35" s="161"/>
      <c r="C35" s="161"/>
      <c r="D35" s="16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1" t="s">
        <v>19</v>
      </c>
      <c r="B37" s="161"/>
      <c r="C37" s="161"/>
      <c r="D37" s="16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1" t="s">
        <v>21</v>
      </c>
      <c r="B39" s="161"/>
      <c r="C39" s="161"/>
      <c r="D39" s="16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2" t="s">
        <v>23</v>
      </c>
      <c r="B41" s="172"/>
      <c r="C41" s="172"/>
      <c r="D41" s="17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1" t="s">
        <v>26</v>
      </c>
      <c r="B44" s="161"/>
      <c r="C44" s="161"/>
      <c r="D44" s="16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1" t="s">
        <v>28</v>
      </c>
      <c r="B46" s="161"/>
      <c r="C46" s="161"/>
      <c r="D46" s="16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1" t="s">
        <v>30</v>
      </c>
      <c r="B48" s="161"/>
      <c r="C48" s="161"/>
      <c r="D48" s="16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61" t="s">
        <v>32</v>
      </c>
      <c r="B50" s="161"/>
      <c r="C50" s="161"/>
      <c r="D50" s="16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2" t="s">
        <v>34</v>
      </c>
      <c r="B52" s="172"/>
      <c r="C52" s="172"/>
      <c r="D52" s="17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3" t="s">
        <v>144</v>
      </c>
      <c r="C2" s="173"/>
      <c r="D2" s="173"/>
      <c r="E2" s="17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2023-04-03T06:26:40Z</dcterms:modified>
</cp:coreProperties>
</file>