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9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36" i="13" l="1"/>
  <c r="D62" i="13" l="1"/>
  <c r="D57" i="13"/>
  <c r="D55" i="13" l="1"/>
  <c r="D29" i="13" s="1"/>
  <c r="D34" i="13" l="1"/>
  <c r="D123" i="13"/>
  <c r="D114" i="13"/>
  <c r="D105" i="13"/>
  <c r="D33" i="13" l="1"/>
  <c r="D32" i="13"/>
  <c r="D9" i="13" l="1"/>
  <c r="D86" i="13"/>
  <c r="D117" i="13"/>
  <c r="D120" i="13" s="1"/>
  <c r="D119" i="13"/>
  <c r="D118" i="13"/>
  <c r="D128" i="13"/>
  <c r="D127" i="13"/>
  <c r="D126" i="13"/>
  <c r="D129" i="13" s="1"/>
  <c r="D110" i="13"/>
  <c r="D109" i="13"/>
  <c r="D108" i="13"/>
  <c r="D100" i="13"/>
  <c r="D99" i="13"/>
  <c r="D101" i="13"/>
  <c r="D111" i="13" l="1"/>
  <c r="D25" i="13"/>
  <c r="D23" i="13" l="1"/>
  <c r="D91" i="13"/>
  <c r="D89" i="13" s="1"/>
</calcChain>
</file>

<file path=xl/sharedStrings.xml><?xml version="1.0" encoding="utf-8"?>
<sst xmlns="http://schemas.openxmlformats.org/spreadsheetml/2006/main" count="2497" uniqueCount="824">
  <si>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</si>
  <si>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</si>
  <si>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</si>
  <si>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</si>
  <si>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</si>
  <si>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</si>
  <si>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</si>
  <si>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</si>
  <si>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</si>
  <si>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</si>
  <si>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</si>
  <si>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</si>
  <si>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</si>
  <si>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</si>
  <si>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</si>
  <si>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</si>
  <si>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</si>
  <si>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</si>
  <si>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</si>
  <si>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</si>
  <si>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</si>
  <si>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</si>
  <si>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</si>
  <si>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</si>
  <si>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</si>
  <si>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</si>
  <si>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</si>
  <si>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</si>
  <si>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</si>
  <si>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</si>
  <si>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</si>
  <si>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</si>
  <si>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</si>
  <si>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</si>
  <si>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</si>
  <si>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</si>
  <si>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</si>
  <si>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</si>
  <si>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</si>
  <si>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</si>
  <si>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</si>
  <si>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</si>
  <si>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</si>
  <si>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</si>
  <si>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</si>
  <si>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</si>
  <si>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</si>
  <si>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</si>
  <si>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</si>
  <si>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</si>
  <si>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</si>
  <si>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</si>
  <si>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</si>
  <si>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</si>
  <si>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</si>
  <si>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</si>
  <si>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</si>
  <si>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</si>
  <si>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</si>
  <si>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</si>
  <si>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</si>
  <si>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</si>
  <si>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</si>
  <si>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</si>
  <si>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</si>
  <si>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</si>
  <si>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</si>
  <si>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</si>
  <si>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</si>
  <si>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</si>
  <si>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</si>
  <si>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</si>
  <si>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</si>
  <si>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</si>
  <si>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</si>
  <si>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</si>
  <si>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</si>
  <si>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</si>
  <si>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</si>
  <si>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</si>
  <si>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</si>
  <si>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</si>
  <si>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</si>
  <si>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</si>
  <si>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</si>
  <si>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</si>
  <si>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</si>
  <si>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</si>
  <si>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</si>
  <si>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</si>
  <si>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</si>
  <si>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</si>
  <si>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</si>
  <si>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</si>
  <si>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</si>
  <si>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</si>
  <si>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</si>
  <si>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</si>
  <si>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</si>
  <si>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</si>
  <si>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</si>
  <si>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</si>
  <si>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</si>
  <si>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</si>
  <si>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</si>
  <si>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</si>
  <si>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</si>
  <si>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</si>
  <si>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</si>
  <si>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</si>
  <si>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</si>
  <si>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</si>
  <si>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</si>
  <si>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</si>
  <si>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</si>
  <si>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</si>
  <si>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</si>
  <si>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</si>
  <si>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</si>
  <si>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</si>
  <si>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</si>
  <si>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</si>
  <si>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</si>
  <si>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</si>
  <si>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</si>
  <si>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</si>
  <si>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</si>
  <si>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</si>
  <si>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</si>
  <si>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</si>
  <si>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</si>
  <si>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</si>
  <si>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</si>
  <si>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</si>
  <si>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</si>
  <si>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</si>
  <si>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</si>
  <si>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</si>
  <si>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</si>
  <si>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</si>
  <si>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</si>
  <si>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</si>
  <si>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</si>
  <si>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</si>
  <si>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</si>
  <si>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</si>
  <si>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</si>
  <si>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</si>
  <si>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</si>
  <si>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</si>
  <si>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</si>
  <si>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</si>
  <si>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</si>
  <si>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</si>
  <si>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</si>
  <si>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</si>
  <si>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</si>
  <si>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</si>
  <si>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</si>
  <si>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</si>
  <si>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</si>
  <si>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</si>
  <si>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</si>
  <si>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</si>
  <si>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</si>
  <si>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</si>
  <si>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</si>
  <si>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</si>
  <si>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</si>
  <si>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</si>
  <si>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</si>
  <si>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</si>
  <si>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</si>
  <si>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</si>
  <si>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</si>
  <si>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</si>
  <si>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</si>
  <si>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</si>
  <si>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</si>
  <si>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</si>
  <si>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</si>
  <si>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</si>
  <si>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</si>
  <si>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</si>
  <si>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</si>
  <si>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</si>
  <si>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</si>
  <si>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</si>
  <si>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</si>
  <si>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</si>
  <si>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</si>
  <si>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</si>
  <si>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</si>
  <si>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</si>
  <si>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</si>
  <si>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</si>
  <si>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</si>
  <si>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</si>
  <si>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</si>
  <si>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</si>
  <si>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</si>
  <si>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</si>
  <si>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</si>
  <si>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</si>
  <si>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</si>
  <si>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</si>
  <si>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</si>
  <si>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</si>
  <si>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</si>
  <si>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</si>
  <si>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</si>
  <si>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</si>
  <si>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</si>
  <si>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</si>
  <si>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</si>
  <si>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</si>
  <si>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</si>
  <si>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</si>
  <si>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</si>
  <si>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</si>
  <si>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</si>
  <si>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</si>
  <si>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</si>
  <si>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</si>
  <si>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</si>
  <si>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</si>
  <si>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</si>
  <si>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</si>
  <si>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</si>
  <si>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</si>
  <si>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</si>
  <si>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</si>
  <si>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</si>
  <si>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</si>
  <si>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</si>
  <si>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</si>
  <si>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</si>
  <si>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</si>
  <si>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</si>
  <si>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</si>
  <si>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</si>
  <si>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</si>
  <si>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</si>
  <si>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</si>
  <si>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</si>
  <si>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</si>
  <si>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</si>
  <si>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</si>
  <si>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</si>
  <si>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</si>
  <si>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</si>
  <si>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</si>
  <si>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</si>
  <si>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</si>
  <si>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</si>
  <si>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</si>
  <si>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</si>
  <si>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</si>
  <si>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</si>
  <si>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</si>
  <si>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</si>
  <si>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</si>
  <si>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</si>
  <si>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</si>
  <si>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</si>
  <si>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</si>
  <si>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</si>
  <si>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</si>
  <si>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</si>
  <si>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</si>
  <si>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</si>
  <si>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</si>
  <si>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</si>
  <si>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</si>
  <si>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</si>
  <si>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</si>
  <si>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</si>
  <si>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</si>
  <si>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</si>
  <si>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</si>
  <si>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</si>
  <si>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</si>
  <si>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</si>
  <si>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</si>
  <si>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</si>
  <si>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</si>
  <si>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</si>
  <si>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</si>
  <si>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</si>
  <si>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</si>
  <si>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</si>
  <si>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</si>
  <si>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</si>
  <si>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</si>
  <si>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</si>
  <si>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</si>
  <si>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</si>
  <si>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</si>
  <si>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</si>
  <si>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</si>
  <si>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</si>
  <si>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</si>
  <si>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</si>
  <si>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</si>
  <si>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</si>
  <si>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</si>
  <si>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</si>
  <si>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</si>
  <si>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</si>
  <si>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</si>
  <si>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</si>
  <si>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</si>
  <si>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</si>
  <si>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</si>
  <si>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</si>
  <si>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</si>
  <si>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</si>
  <si>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</si>
  <si>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</si>
  <si>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</si>
  <si>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</si>
  <si>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</si>
  <si>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</si>
  <si>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</si>
  <si>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</si>
  <si>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</si>
  <si>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</si>
  <si>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</si>
  <si>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</si>
  <si>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</si>
  <si>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</si>
  <si>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</si>
  <si>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</si>
  <si>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</si>
  <si>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</si>
  <si>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</si>
  <si>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</si>
  <si>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</si>
  <si>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</si>
  <si>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</si>
  <si>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</si>
  <si>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</si>
  <si>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</si>
  <si>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</si>
  <si>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</si>
  <si>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</si>
  <si>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</si>
  <si>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</si>
  <si>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</si>
  <si>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</si>
  <si>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</si>
  <si>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</si>
  <si>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</si>
  <si>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</si>
  <si>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</si>
  <si>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</si>
  <si>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</si>
  <si>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</si>
  <si>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</si>
  <si>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</si>
  <si>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</si>
  <si>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</si>
  <si>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</si>
  <si>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</si>
  <si>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</si>
  <si>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</si>
  <si>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</si>
  <si>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</si>
  <si>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</si>
  <si>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</si>
  <si>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</si>
  <si>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</si>
  <si>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</si>
  <si>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</si>
  <si>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</si>
  <si>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</si>
  <si>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</si>
  <si>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</si>
  <si>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</si>
  <si>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</si>
  <si>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</si>
  <si>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</si>
  <si>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</si>
  <si>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</si>
  <si>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</si>
  <si>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</si>
  <si>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</si>
  <si>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</si>
  <si>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</si>
  <si>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</si>
  <si>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</si>
  <si>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</si>
  <si>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</si>
  <si>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</si>
  <si>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</si>
  <si>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</si>
  <si>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</si>
  <si>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</si>
  <si>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</si>
  <si>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</si>
  <si>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</si>
  <si>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</si>
  <si>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</si>
  <si>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</si>
  <si>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</si>
  <si>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</si>
  <si>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</si>
  <si>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</si>
  <si>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</si>
  <si>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</si>
  <si>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</si>
  <si>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</si>
  <si>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</si>
  <si>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</si>
  <si>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</si>
  <si>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</si>
  <si>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</si>
  <si>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</si>
  <si>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</si>
  <si>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</si>
  <si>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</si>
  <si>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</si>
  <si>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</si>
  <si>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</si>
  <si>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</si>
  <si>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</si>
  <si>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</si>
  <si>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</si>
  <si>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</si>
  <si>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</si>
  <si>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</si>
  <si>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</si>
  <si>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</si>
  <si>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</si>
  <si>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</si>
  <si>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</si>
  <si>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</si>
  <si>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</si>
  <si>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</si>
  <si>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</si>
  <si>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</si>
  <si>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</si>
  <si>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</si>
  <si>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</si>
  <si>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</si>
  <si>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</si>
  <si>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</si>
  <si>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</si>
  <si>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</si>
  <si>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</si>
  <si>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</si>
  <si>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</si>
  <si>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</si>
  <si>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</si>
  <si>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</si>
  <si>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</si>
  <si>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</si>
  <si>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</si>
  <si>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</si>
  <si>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</si>
  <si>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</si>
  <si>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</si>
  <si>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</si>
  <si>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</si>
  <si>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</si>
  <si>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</si>
  <si>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</si>
  <si>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</si>
  <si>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</si>
  <si>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</si>
  <si>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</si>
  <si>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</si>
  <si>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</si>
  <si>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</si>
  <si>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</si>
  <si>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</si>
  <si>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</si>
  <si>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</si>
  <si>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</si>
  <si>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</si>
  <si>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</si>
  <si>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</si>
  <si>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</si>
  <si>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</si>
  <si>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</si>
  <si>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</si>
  <si>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</si>
  <si>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</si>
  <si>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</si>
  <si>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</si>
  <si>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</si>
  <si>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</si>
  <si>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</si>
  <si>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</si>
  <si>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</si>
  <si>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</si>
  <si>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</si>
  <si>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</si>
  <si>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</si>
  <si>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</si>
  <si>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</si>
  <si>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</si>
  <si>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</si>
  <si>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</si>
  <si>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</si>
  <si>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</si>
  <si>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</si>
  <si>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</si>
  <si>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</si>
  <si>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</si>
  <si>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</si>
  <si>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</si>
  <si>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</si>
  <si>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</si>
  <si>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</si>
  <si>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</si>
  <si>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</si>
  <si>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</si>
  <si>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</si>
  <si>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</si>
  <si>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</si>
  <si>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</si>
  <si>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</si>
  <si>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</si>
  <si>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</si>
  <si>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</si>
  <si>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</si>
  <si>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</si>
  <si>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</si>
  <si>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</si>
  <si>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</si>
  <si>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</si>
  <si>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</si>
  <si>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</si>
  <si>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</si>
  <si>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</si>
  <si>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</si>
  <si>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</si>
  <si>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</si>
  <si>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</si>
  <si>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</si>
  <si>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</si>
  <si>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</si>
  <si>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</si>
  <si>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</si>
  <si>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</si>
  <si>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</si>
  <si>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</si>
  <si>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</si>
  <si>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</si>
  <si>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</si>
  <si>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</si>
  <si>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</si>
  <si>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</si>
  <si>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</si>
  <si>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</si>
  <si>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</si>
  <si>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</si>
  <si>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</si>
  <si>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</si>
  <si>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</si>
  <si>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</si>
  <si>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</si>
  <si>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</si>
  <si>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</si>
  <si>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</si>
  <si>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</si>
  <si>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</si>
  <si>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</si>
  <si>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</si>
  <si>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</si>
  <si>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</si>
  <si>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</si>
  <si>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</si>
  <si>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</si>
  <si>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</si>
  <si>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</si>
  <si>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</si>
  <si>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</si>
  <si>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</si>
  <si>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</si>
  <si>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</si>
  <si>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</si>
  <si>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</si>
  <si>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</si>
  <si>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</si>
  <si>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</si>
  <si>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</si>
  <si>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</si>
  <si>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</si>
  <si>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</si>
  <si>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</si>
  <si>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</si>
  <si>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</si>
  <si>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</si>
  <si>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</si>
  <si>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</si>
  <si>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</si>
  <si>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</si>
  <si>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</si>
  <si>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</si>
  <si>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</si>
  <si>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</si>
  <si>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</si>
  <si>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</si>
  <si>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</si>
  <si>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</si>
  <si>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</si>
  <si>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</si>
  <si>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</si>
  <si>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</si>
  <si>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</si>
  <si>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</si>
  <si>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</si>
  <si>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</si>
  <si>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</si>
  <si>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</si>
  <si>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</si>
  <si>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</si>
  <si>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</si>
  <si>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</si>
  <si>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</si>
  <si>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</si>
  <si>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</si>
  <si>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</si>
  <si>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</si>
  <si>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</si>
  <si>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</si>
  <si>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</si>
  <si>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</si>
  <si>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</si>
  <si>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</si>
  <si>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</si>
  <si>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</si>
  <si>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</si>
  <si>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</si>
  <si>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</si>
  <si>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</si>
  <si>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</si>
  <si>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</si>
  <si>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</si>
  <si>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</si>
  <si>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</si>
  <si>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</si>
  <si>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</si>
  <si>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</si>
  <si>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</si>
  <si>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</si>
  <si>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</si>
  <si>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</si>
  <si>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</si>
  <si>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</si>
  <si>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</si>
  <si>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</si>
  <si>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</si>
  <si>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</si>
  <si>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</si>
  <si>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</si>
  <si>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</si>
  <si>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</si>
  <si>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</si>
  <si>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</si>
  <si>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</si>
  <si>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</si>
  <si>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</si>
  <si>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</si>
  <si>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</si>
  <si>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</si>
  <si>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</si>
  <si>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</si>
  <si>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</si>
  <si>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</si>
  <si>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</si>
  <si>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</si>
  <si>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</si>
  <si>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</si>
  <si>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</si>
  <si>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</si>
  <si>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</si>
  <si>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</si>
  <si>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</si>
  <si>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</si>
  <si>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</si>
  <si>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</si>
  <si>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</si>
  <si>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</si>
  <si>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</si>
  <si>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</si>
  <si>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</si>
  <si>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</si>
  <si>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</si>
  <si>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</si>
  <si>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</si>
  <si>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</si>
  <si>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</si>
  <si>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</si>
  <si>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</si>
  <si>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</si>
  <si>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</si>
  <si>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</si>
  <si>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</si>
  <si>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</si>
  <si>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</si>
  <si>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</si>
  <si>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</si>
  <si>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</si>
  <si>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</si>
  <si>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</si>
  <si>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</si>
  <si>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</si>
  <si>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</si>
  <si>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</si>
  <si>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</si>
  <si>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</si>
  <si>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</si>
  <si>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</si>
  <si>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</si>
  <si>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</si>
  <si>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</si>
  <si>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</si>
  <si>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</si>
  <si>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</si>
  <si>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</si>
  <si>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</si>
  <si>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</si>
  <si>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</si>
  <si>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</si>
  <si>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</si>
  <si>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</si>
  <si>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</si>
  <si>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ул.Центральная д.26/7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</si>
  <si>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</si>
  <si>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</si>
  <si>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</si>
  <si>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</si>
  <si>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</si>
  <si>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</si>
  <si>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</si>
  <si>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</si>
  <si>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</si>
  <si>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</si>
  <si>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</si>
  <si>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</si>
  <si>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</si>
  <si>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</si>
  <si>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</si>
  <si>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</si>
  <si>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</si>
  <si>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</si>
  <si>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</si>
  <si>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</si>
  <si>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ХВС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</si>
  <si>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</si>
  <si>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</si>
  <si>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</si>
  <si>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</si>
  <si>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</si>
  <si>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</si>
  <si>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</si>
  <si>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</si>
  <si>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</si>
  <si>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</si>
  <si>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</si>
  <si>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</si>
  <si>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</si>
  <si>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</si>
  <si>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</si>
  <si>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</si>
  <si>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</si>
  <si>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</si>
  <si>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</si>
  <si>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</si>
  <si>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</si>
  <si>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</si>
  <si>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</si>
  <si>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</si>
  <si>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</si>
  <si>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</si>
  <si>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</si>
  <si>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</si>
  <si>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</si>
  <si>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</si>
  <si>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</si>
  <si>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</si>
  <si>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</si>
  <si>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</si>
  <si>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</si>
  <si>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</si>
  <si>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</si>
  <si>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</si>
  <si>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</si>
  <si>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</si>
  <si>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</si>
  <si>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</si>
  <si>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</si>
  <si>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</si>
  <si>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</si>
  <si>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</si>
  <si>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</si>
  <si>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</si>
  <si>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</si>
  <si>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</si>
  <si>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</si>
  <si>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</si>
  <si>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 год.</t>
  </si>
  <si>
    <t>01.01.2022г.</t>
  </si>
  <si>
    <t>31.12.2022г.</t>
  </si>
  <si>
    <t>Устранение течи в системе ЦО кв.7 (материал жителя)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</si>
  <si>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</si>
  <si>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</si>
  <si>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Слив и наполнение водой системы отопления с осмотром системы. Ликвидация пробок. Перепуск.</t>
  </si>
  <si>
    <t>Замена стояка ХВС кв.5-7</t>
  </si>
  <si>
    <t>Разборка трубопроводов из водогазопроводных труб в зданиях и сооружениях на резьбе диаметром 20мм</t>
  </si>
  <si>
    <t>Смена шаровых кранов диаметром до 20 мм</t>
  </si>
  <si>
    <t>Разборка трубопроводов из водогазопроводных труб в зданиях и сооружениях на резьбе диаметром до 32мм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</si>
  <si>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</si>
  <si>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</si>
  <si>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</si>
  <si>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</t>
  </si>
  <si>
    <t>Закраска граффити на фасаде</t>
  </si>
  <si>
    <t>Простая масляная окраска ранее окрашенных фасадов без подготовки с расчисткой старой краски до 10% с земли и лесов (закраска граффити)</t>
  </si>
  <si>
    <t>Очистка кровель от наледи и сосулек по периметру ширина очистки 1,5 м</t>
  </si>
  <si>
    <t>Очистка канализационной сети внутренней</t>
  </si>
  <si>
    <t>кан.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</si>
</sst>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8" fillId="0" borderId="0"/>
    <xf numFmtId="0" fontId="57" fillId="0" borderId="0"/>
  </cellStyleXfs>
  <cellXfs count="195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165" fontId="3" fillId="0" borderId="15" xfId="0" applyNumberFormat="1" applyFont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0" fontId="5" fillId="0" borderId="26" xfId="0" applyFont="1" applyBorder="1" applyAlignment="1">
      <alignment horizontal="left" vertical="top" wrapText="1" indent="1"/>
    </xf>
    <xf numFmtId="0" fontId="5" fillId="0" borderId="26" xfId="0" applyFont="1" applyFill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vertical="top" wrapText="1"/>
    </xf>
    <xf numFmtId="0" fontId="5" fillId="0" borderId="26" xfId="0" applyFont="1" applyFill="1" applyBorder="1" applyAlignment="1">
      <alignment horizontal="right" vertical="top" wrapText="1"/>
    </xf>
    <xf numFmtId="0" fontId="3" fillId="0" borderId="26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5" fillId="0" borderId="26" xfId="79" applyBorder="1" applyAlignment="1" applyProtection="1">
      <alignment horizontal="center" vertical="center" wrapText="1"/>
    </xf>
    <xf numFmtId="0" fontId="3" fillId="0" borderId="26" xfId="0" applyFont="1" applyFill="1" applyBorder="1" applyAlignment="1">
      <alignment vertical="top" wrapText="1"/>
    </xf>
    <xf numFmtId="0" fontId="8" fillId="0" borderId="26" xfId="0" applyFont="1" applyFill="1" applyBorder="1" applyAlignment="1">
      <alignment horizontal="left" vertical="top" wrapText="1" indent="4"/>
    </xf>
    <xf numFmtId="0" fontId="5" fillId="0" borderId="26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left" vertical="top" wrapText="1" indent="1"/>
    </xf>
    <xf numFmtId="0" fontId="9" fillId="0" borderId="26" xfId="0" applyFont="1" applyFill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56" fillId="0" borderId="26" xfId="118" applyFont="1" applyBorder="1" applyAlignment="1">
      <alignment vertical="top" wrapText="1"/>
    </xf>
    <xf numFmtId="2" fontId="56" fillId="0" borderId="26" xfId="118" applyNumberFormat="1" applyFont="1" applyBorder="1" applyAlignment="1">
      <alignment vertical="top" wrapText="1"/>
    </xf>
    <xf numFmtId="0" fontId="56" fillId="0" borderId="26" xfId="118" applyFont="1" applyBorder="1" applyAlignment="1">
      <alignment horizontal="center" vertical="center" wrapText="1"/>
    </xf>
    <xf numFmtId="0" fontId="56" fillId="0" borderId="26" xfId="96" applyFont="1" applyBorder="1" applyAlignment="1">
      <alignment vertical="top" wrapText="1"/>
    </xf>
    <xf numFmtId="2" fontId="56" fillId="0" borderId="26" xfId="96" applyNumberFormat="1" applyFont="1" applyBorder="1" applyAlignment="1">
      <alignment vertical="top" wrapText="1"/>
    </xf>
    <xf numFmtId="0" fontId="54" fillId="0" borderId="25" xfId="0" applyFont="1" applyBorder="1" applyAlignment="1">
      <alignment horizontal="center" vertical="center" wrapText="1"/>
    </xf>
    <xf numFmtId="0" fontId="54" fillId="0" borderId="26" xfId="0" applyFont="1" applyBorder="1" applyAlignment="1">
      <alignment horizontal="center" vertical="center" wrapText="1"/>
    </xf>
    <xf numFmtId="0" fontId="56" fillId="0" borderId="26" xfId="118" applyFont="1" applyBorder="1" applyAlignment="1">
      <alignment vertical="center" wrapText="1"/>
    </xf>
    <xf numFmtId="2" fontId="56" fillId="0" borderId="26" xfId="118" applyNumberFormat="1" applyFont="1" applyBorder="1" applyAlignment="1">
      <alignment vertical="center" wrapText="1"/>
    </xf>
    <xf numFmtId="49" fontId="55" fillId="25" borderId="15" xfId="0" applyNumberFormat="1" applyFont="1" applyFill="1" applyBorder="1" applyAlignment="1">
      <alignment horizontal="center" vertical="top" wrapText="1"/>
    </xf>
    <xf numFmtId="0" fontId="54" fillId="0" borderId="26" xfId="0" applyFont="1" applyBorder="1" applyAlignment="1">
      <alignment horizontal="center"/>
    </xf>
    <xf numFmtId="0" fontId="56" fillId="0" borderId="0" xfId="118" applyNumberFormat="1" applyFont="1" applyBorder="1" applyAlignment="1">
      <alignment vertical="center" wrapText="1"/>
    </xf>
    <xf numFmtId="2" fontId="54" fillId="0" borderId="0" xfId="0" applyNumberFormat="1" applyFont="1" applyAlignment="1">
      <alignment vertical="center"/>
    </xf>
    <xf numFmtId="2" fontId="54" fillId="0" borderId="0" xfId="0" applyNumberFormat="1" applyFont="1"/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26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54" fillId="0" borderId="26" xfId="0" applyFont="1" applyBorder="1" applyAlignment="1">
      <alignment horizontal="center" vertical="center" wrapText="1"/>
    </xf>
    <xf numFmtId="0" fontId="54" fillId="0" borderId="27" xfId="0" applyFont="1" applyBorder="1" applyAlignment="1">
      <alignment horizontal="center" vertical="center" wrapText="1"/>
    </xf>
    <xf numFmtId="0" fontId="54" fillId="0" borderId="28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731</v>
      </c>
    </row>
    <row r="3" spans="1:9" x14ac:dyDescent="0.2">
      <c r="A3" t="s">
        <v>489</v>
      </c>
    </row>
    <row r="4" spans="1:9" x14ac:dyDescent="0.2">
      <c r="B4" t="s">
        <v>786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100" t="s">
        <v>494</v>
      </c>
      <c r="C7" s="24" t="s">
        <v>495</v>
      </c>
      <c r="D7" s="24"/>
      <c r="E7" s="172" t="s">
        <v>447</v>
      </c>
      <c r="F7" s="173"/>
      <c r="G7" s="173"/>
      <c r="H7" s="173"/>
      <c r="I7" s="58"/>
    </row>
    <row r="8" spans="1:9" ht="12.75" customHeight="1" x14ac:dyDescent="0.2">
      <c r="A8" s="171" t="s">
        <v>496</v>
      </c>
      <c r="B8" s="171"/>
      <c r="C8" s="171"/>
      <c r="D8" s="171"/>
    </row>
    <row r="9" spans="1:9" ht="63.75" x14ac:dyDescent="0.2">
      <c r="A9" s="136" t="s">
        <v>36</v>
      </c>
      <c r="B9" s="137" t="s">
        <v>497</v>
      </c>
      <c r="C9" s="138" t="s">
        <v>495</v>
      </c>
      <c r="D9" s="139" t="s">
        <v>789</v>
      </c>
      <c r="E9" s="20" t="s">
        <v>109</v>
      </c>
    </row>
    <row r="10" spans="1:9" x14ac:dyDescent="0.2">
      <c r="A10" s="136"/>
      <c r="B10" s="140" t="s">
        <v>675</v>
      </c>
      <c r="C10" s="138"/>
      <c r="D10" s="141"/>
      <c r="E10" s="20"/>
    </row>
    <row r="11" spans="1:9" ht="38.25" x14ac:dyDescent="0.2">
      <c r="A11" s="136" t="s">
        <v>555</v>
      </c>
      <c r="B11" s="137" t="s">
        <v>498</v>
      </c>
      <c r="C11" s="138" t="s">
        <v>495</v>
      </c>
      <c r="D11" s="142" t="s">
        <v>790</v>
      </c>
    </row>
    <row r="12" spans="1:9" ht="17.25" customHeight="1" x14ac:dyDescent="0.2">
      <c r="A12" s="136" t="s">
        <v>37</v>
      </c>
      <c r="B12" s="137" t="s">
        <v>499</v>
      </c>
      <c r="C12" s="138" t="s">
        <v>495</v>
      </c>
      <c r="D12" s="141" t="s">
        <v>791</v>
      </c>
      <c r="E12" s="172" t="s">
        <v>676</v>
      </c>
      <c r="F12" s="173"/>
      <c r="G12" s="173"/>
      <c r="H12" s="173"/>
      <c r="I12" s="173"/>
    </row>
    <row r="13" spans="1:9" ht="17.25" customHeight="1" x14ac:dyDescent="0.2">
      <c r="A13" s="136"/>
      <c r="B13" s="140" t="s">
        <v>677</v>
      </c>
      <c r="C13" s="138"/>
      <c r="D13" s="141" t="s">
        <v>792</v>
      </c>
      <c r="E13" s="172"/>
      <c r="F13" s="173"/>
      <c r="G13" s="173"/>
      <c r="H13" s="173"/>
      <c r="I13" s="173"/>
    </row>
    <row r="14" spans="1:9" ht="17.25" customHeight="1" x14ac:dyDescent="0.2">
      <c r="A14" s="136"/>
      <c r="B14" s="140" t="s">
        <v>678</v>
      </c>
      <c r="C14" s="138"/>
      <c r="D14" s="141" t="s">
        <v>793</v>
      </c>
      <c r="E14" s="172"/>
      <c r="F14" s="173"/>
      <c r="G14" s="173"/>
      <c r="H14" s="173"/>
      <c r="I14" s="173"/>
    </row>
    <row r="15" spans="1:9" ht="51" x14ac:dyDescent="0.2">
      <c r="A15" s="136" t="s">
        <v>38</v>
      </c>
      <c r="B15" s="137" t="s">
        <v>500</v>
      </c>
      <c r="C15" s="138" t="s">
        <v>495</v>
      </c>
      <c r="D15" s="143" t="s">
        <v>794</v>
      </c>
    </row>
    <row r="16" spans="1:9" ht="25.5" x14ac:dyDescent="0.2">
      <c r="A16" s="136" t="s">
        <v>39</v>
      </c>
      <c r="B16" s="144" t="s">
        <v>501</v>
      </c>
      <c r="C16" s="138" t="s">
        <v>495</v>
      </c>
      <c r="D16" s="145">
        <v>5050025306</v>
      </c>
    </row>
    <row r="17" spans="1:14" ht="38.25" x14ac:dyDescent="0.2">
      <c r="A17" s="136" t="s">
        <v>40</v>
      </c>
      <c r="B17" s="144" t="s">
        <v>487</v>
      </c>
      <c r="C17" s="138" t="s">
        <v>495</v>
      </c>
      <c r="D17" s="146" t="s">
        <v>795</v>
      </c>
    </row>
    <row r="18" spans="1:14" ht="38.25" x14ac:dyDescent="0.2">
      <c r="A18" s="136" t="s">
        <v>41</v>
      </c>
      <c r="B18" s="144" t="s">
        <v>502</v>
      </c>
      <c r="C18" s="138" t="s">
        <v>495</v>
      </c>
      <c r="D18" s="146" t="s">
        <v>795</v>
      </c>
    </row>
    <row r="19" spans="1:14" ht="27" customHeight="1" x14ac:dyDescent="0.2">
      <c r="A19" s="136" t="s">
        <v>42</v>
      </c>
      <c r="B19" s="144" t="s">
        <v>503</v>
      </c>
      <c r="C19" s="138" t="s">
        <v>495</v>
      </c>
      <c r="D19" s="147" t="s">
        <v>796</v>
      </c>
      <c r="E19" s="175" t="s">
        <v>448</v>
      </c>
      <c r="F19" s="176"/>
      <c r="G19" s="176"/>
      <c r="H19" s="176"/>
      <c r="I19" s="176"/>
    </row>
    <row r="20" spans="1:14" x14ac:dyDescent="0.2">
      <c r="A20" s="136" t="s">
        <v>43</v>
      </c>
      <c r="B20" s="137" t="s">
        <v>504</v>
      </c>
      <c r="C20" s="138" t="s">
        <v>495</v>
      </c>
      <c r="D20" s="97" t="s">
        <v>797</v>
      </c>
    </row>
    <row r="21" spans="1:14" ht="25.5" x14ac:dyDescent="0.2">
      <c r="A21" s="136" t="s">
        <v>44</v>
      </c>
      <c r="B21" s="137" t="s">
        <v>505</v>
      </c>
      <c r="C21" s="138" t="s">
        <v>495</v>
      </c>
      <c r="D21" s="139"/>
    </row>
    <row r="22" spans="1:14" x14ac:dyDescent="0.2">
      <c r="A22" s="136" t="s">
        <v>598</v>
      </c>
      <c r="B22" s="137" t="s">
        <v>506</v>
      </c>
      <c r="C22" s="138" t="s">
        <v>495</v>
      </c>
      <c r="D22" s="141" t="s">
        <v>798</v>
      </c>
    </row>
    <row r="23" spans="1:14" x14ac:dyDescent="0.2">
      <c r="A23" s="136"/>
      <c r="B23" s="140" t="s">
        <v>179</v>
      </c>
      <c r="C23" s="138" t="s">
        <v>495</v>
      </c>
      <c r="D23" s="138"/>
    </row>
    <row r="24" spans="1:14" ht="24.75" customHeight="1" x14ac:dyDescent="0.2">
      <c r="A24" s="136" t="s">
        <v>599</v>
      </c>
      <c r="B24" s="137" t="s">
        <v>507</v>
      </c>
      <c r="C24" s="138" t="s">
        <v>495</v>
      </c>
      <c r="D24" s="148" t="s">
        <v>799</v>
      </c>
      <c r="E24" s="172" t="s">
        <v>449</v>
      </c>
      <c r="F24" s="173"/>
      <c r="G24" s="173"/>
      <c r="H24" s="173"/>
      <c r="I24" s="173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36" t="s">
        <v>600</v>
      </c>
      <c r="B25" s="137" t="s">
        <v>508</v>
      </c>
      <c r="C25" s="138" t="s">
        <v>495</v>
      </c>
      <c r="D25" s="148"/>
      <c r="K25" s="25" t="s">
        <v>680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36" t="s">
        <v>601</v>
      </c>
      <c r="B26" s="149" t="s">
        <v>509</v>
      </c>
      <c r="C26" s="138" t="s">
        <v>495</v>
      </c>
      <c r="D26" s="146" t="s">
        <v>800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36" t="s">
        <v>602</v>
      </c>
      <c r="B27" s="149" t="s">
        <v>510</v>
      </c>
      <c r="C27" s="138" t="s">
        <v>495</v>
      </c>
      <c r="D27" s="141" t="s">
        <v>801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36" t="s">
        <v>603</v>
      </c>
      <c r="B28" s="149" t="s">
        <v>511</v>
      </c>
      <c r="C28" s="138" t="s">
        <v>495</v>
      </c>
      <c r="D28" s="150" t="s">
        <v>732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36" t="s">
        <v>604</v>
      </c>
      <c r="B29" s="137" t="s">
        <v>512</v>
      </c>
      <c r="C29" s="141" t="s">
        <v>513</v>
      </c>
      <c r="D29" s="148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36" t="s">
        <v>605</v>
      </c>
      <c r="B30" s="137" t="s">
        <v>514</v>
      </c>
      <c r="C30" s="141" t="s">
        <v>513</v>
      </c>
      <c r="D30" s="148"/>
      <c r="K30" s="25" t="s">
        <v>4</v>
      </c>
      <c r="L30" s="168" t="s">
        <v>12</v>
      </c>
      <c r="M30" s="169"/>
      <c r="N30" s="170"/>
    </row>
    <row r="31" spans="1:14" ht="12.75" customHeight="1" x14ac:dyDescent="0.2">
      <c r="A31" s="136" t="s">
        <v>606</v>
      </c>
      <c r="B31" s="137" t="s">
        <v>515</v>
      </c>
      <c r="C31" s="138" t="s">
        <v>516</v>
      </c>
      <c r="D31" s="150"/>
      <c r="E31" s="172" t="s">
        <v>333</v>
      </c>
      <c r="F31" s="173"/>
      <c r="G31" s="173"/>
      <c r="H31" s="173"/>
      <c r="I31" s="173"/>
      <c r="K31" s="25" t="s">
        <v>5</v>
      </c>
      <c r="L31" s="168" t="s">
        <v>12</v>
      </c>
      <c r="M31" s="169"/>
      <c r="N31" s="170"/>
    </row>
    <row r="32" spans="1:14" x14ac:dyDescent="0.2">
      <c r="A32" s="136" t="s">
        <v>607</v>
      </c>
      <c r="B32" s="137" t="s">
        <v>517</v>
      </c>
      <c r="C32" s="138" t="s">
        <v>518</v>
      </c>
      <c r="D32" s="150"/>
    </row>
    <row r="33" spans="1:5" ht="29.25" customHeight="1" x14ac:dyDescent="0.2">
      <c r="A33" s="136" t="s">
        <v>608</v>
      </c>
      <c r="B33" s="137" t="s">
        <v>95</v>
      </c>
      <c r="C33" s="138" t="s">
        <v>519</v>
      </c>
      <c r="D33" s="150"/>
    </row>
    <row r="34" spans="1:5" x14ac:dyDescent="0.2">
      <c r="A34" s="136"/>
      <c r="B34" s="140" t="s">
        <v>96</v>
      </c>
      <c r="C34" s="138" t="s">
        <v>519</v>
      </c>
      <c r="D34" s="150"/>
    </row>
    <row r="35" spans="1:5" x14ac:dyDescent="0.2">
      <c r="A35" s="136"/>
      <c r="B35" s="140" t="s">
        <v>97</v>
      </c>
      <c r="C35" s="138" t="s">
        <v>519</v>
      </c>
      <c r="D35" s="150"/>
    </row>
    <row r="36" spans="1:5" x14ac:dyDescent="0.2">
      <c r="A36" s="136"/>
      <c r="B36" s="140" t="s">
        <v>98</v>
      </c>
      <c r="C36" s="138" t="s">
        <v>519</v>
      </c>
      <c r="D36" s="150"/>
    </row>
    <row r="37" spans="1:5" ht="25.5" x14ac:dyDescent="0.2">
      <c r="A37" s="151" t="s">
        <v>609</v>
      </c>
      <c r="B37" s="137" t="s">
        <v>520</v>
      </c>
      <c r="C37" s="152" t="s">
        <v>495</v>
      </c>
      <c r="D37" s="152"/>
    </row>
    <row r="38" spans="1:5" ht="30" customHeight="1" x14ac:dyDescent="0.2">
      <c r="A38" s="174" t="s">
        <v>334</v>
      </c>
      <c r="B38" s="174"/>
      <c r="C38" s="174"/>
      <c r="D38" s="174"/>
      <c r="E38" t="s">
        <v>451</v>
      </c>
    </row>
    <row r="39" spans="1:5" ht="15.75" x14ac:dyDescent="0.2">
      <c r="A39" s="136" t="s">
        <v>610</v>
      </c>
      <c r="B39" s="144" t="s">
        <v>521</v>
      </c>
      <c r="C39" s="153" t="s">
        <v>495</v>
      </c>
      <c r="D39" s="150" t="s">
        <v>802</v>
      </c>
    </row>
    <row r="40" spans="1:5" ht="15.75" x14ac:dyDescent="0.2">
      <c r="A40" s="136" t="s">
        <v>611</v>
      </c>
      <c r="B40" s="144" t="s">
        <v>522</v>
      </c>
      <c r="C40" s="153" t="s">
        <v>495</v>
      </c>
      <c r="D40" s="150" t="s">
        <v>803</v>
      </c>
    </row>
    <row r="41" spans="1:5" ht="63.75" x14ac:dyDescent="0.2">
      <c r="A41" s="136" t="s">
        <v>612</v>
      </c>
      <c r="B41" s="144" t="s">
        <v>523</v>
      </c>
      <c r="C41" s="153" t="s">
        <v>495</v>
      </c>
      <c r="D41" s="150" t="s">
        <v>733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679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90" t="s">
        <v>36</v>
      </c>
      <c r="B6" s="91" t="s">
        <v>55</v>
      </c>
      <c r="C6" s="92" t="s">
        <v>495</v>
      </c>
      <c r="D6" s="93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2634.69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94" t="s">
        <v>725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5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7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7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91" t="s">
        <v>278</v>
      </c>
      <c r="B22" s="191"/>
      <c r="C22" s="191"/>
      <c r="D22" s="191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90" t="s">
        <v>36</v>
      </c>
      <c r="B27" s="91" t="s">
        <v>55</v>
      </c>
      <c r="C27" s="92" t="s">
        <v>495</v>
      </c>
      <c r="D27" s="93" t="s">
        <v>262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7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96">
        <v>32.76</v>
      </c>
      <c r="I30" s="72" t="s">
        <v>611</v>
      </c>
      <c r="J30" s="68" t="s">
        <v>369</v>
      </c>
    </row>
    <row r="31" spans="1:10" ht="38.25" x14ac:dyDescent="0.2">
      <c r="A31" s="39" t="s">
        <v>39</v>
      </c>
      <c r="B31" s="27" t="s">
        <v>152</v>
      </c>
      <c r="C31" s="41" t="s">
        <v>495</v>
      </c>
      <c r="D31" s="41" t="s">
        <v>726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5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4.4000000000000004</v>
      </c>
    </row>
    <row r="40" spans="1:10" ht="25.5" x14ac:dyDescent="0.2">
      <c r="A40" s="39"/>
      <c r="B40" s="28" t="s">
        <v>673</v>
      </c>
      <c r="C40" s="41"/>
      <c r="D40" s="87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2.1999999999999999E-2</v>
      </c>
    </row>
    <row r="42" spans="1:10" ht="25.5" x14ac:dyDescent="0.2">
      <c r="A42" s="39"/>
      <c r="B42" s="28" t="s">
        <v>673</v>
      </c>
      <c r="C42" s="41"/>
      <c r="D42" s="87" t="s">
        <v>727</v>
      </c>
    </row>
    <row r="43" spans="1:10" x14ac:dyDescent="0.2">
      <c r="A43" s="191" t="s">
        <v>278</v>
      </c>
      <c r="B43" s="191"/>
      <c r="C43" s="191"/>
      <c r="D43" s="191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90" t="s">
        <v>36</v>
      </c>
      <c r="B48" s="91" t="s">
        <v>55</v>
      </c>
      <c r="C48" s="92" t="s">
        <v>495</v>
      </c>
      <c r="D48" s="93" t="s">
        <v>343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7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6">
        <v>27.86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726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5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7.6</v>
      </c>
    </row>
    <row r="61" spans="1:4" ht="25.5" x14ac:dyDescent="0.2">
      <c r="A61" s="39"/>
      <c r="B61" s="28" t="s">
        <v>673</v>
      </c>
      <c r="C61" s="41"/>
      <c r="D61" s="87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/>
    </row>
    <row r="63" spans="1:4" ht="25.5" x14ac:dyDescent="0.2">
      <c r="A63" s="39"/>
      <c r="B63" s="28" t="s">
        <v>673</v>
      </c>
      <c r="C63" s="41"/>
      <c r="D63" s="87"/>
    </row>
    <row r="64" spans="1:4" x14ac:dyDescent="0.2">
      <c r="A64" s="191" t="s">
        <v>278</v>
      </c>
      <c r="B64" s="191"/>
      <c r="C64" s="191"/>
      <c r="D64" s="191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90" t="s">
        <v>36</v>
      </c>
      <c r="B69" s="91" t="s">
        <v>55</v>
      </c>
      <c r="C69" s="92" t="s">
        <v>495</v>
      </c>
      <c r="D69" s="93" t="s">
        <v>344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7" t="s">
        <v>728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6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495</v>
      </c>
      <c r="D73" s="41" t="s">
        <v>729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5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/>
    </row>
    <row r="82" spans="1:4" ht="25.5" x14ac:dyDescent="0.2">
      <c r="A82" s="39"/>
      <c r="B82" s="28" t="s">
        <v>673</v>
      </c>
      <c r="C82" s="41"/>
      <c r="D82" s="87"/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7"/>
    </row>
    <row r="85" spans="1:4" x14ac:dyDescent="0.2">
      <c r="A85" s="191" t="s">
        <v>278</v>
      </c>
      <c r="B85" s="191"/>
      <c r="C85" s="191"/>
      <c r="D85" s="191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71" t="s">
        <v>282</v>
      </c>
      <c r="B9" s="171"/>
      <c r="C9" s="171"/>
      <c r="D9" s="171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2" t="s">
        <v>490</v>
      </c>
      <c r="B4" s="83" t="s">
        <v>491</v>
      </c>
      <c r="C4" s="83" t="s">
        <v>492</v>
      </c>
      <c r="D4" s="83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92" t="s">
        <v>69</v>
      </c>
      <c r="B6" s="192"/>
      <c r="C6" s="192"/>
      <c r="D6" s="192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98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9.7109375" customWidth="1"/>
    <col min="3" max="3" width="11.1406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93" t="s">
        <v>804</v>
      </c>
      <c r="B2" s="193"/>
      <c r="C2" s="193"/>
      <c r="D2" s="193"/>
    </row>
    <row r="3" spans="1:4" ht="15.75" x14ac:dyDescent="0.25">
      <c r="A3" s="2"/>
      <c r="B3" s="194" t="s">
        <v>730</v>
      </c>
      <c r="C3" s="2"/>
      <c r="D3" s="2"/>
    </row>
    <row r="4" spans="1:4" ht="31.5" x14ac:dyDescent="0.25">
      <c r="A4" s="101" t="s">
        <v>490</v>
      </c>
      <c r="B4" s="102" t="s">
        <v>491</v>
      </c>
      <c r="C4" s="102" t="s">
        <v>492</v>
      </c>
      <c r="D4" s="103" t="s">
        <v>493</v>
      </c>
    </row>
    <row r="5" spans="1:4" x14ac:dyDescent="0.2">
      <c r="A5" s="104" t="s">
        <v>553</v>
      </c>
      <c r="B5" s="105" t="s">
        <v>494</v>
      </c>
      <c r="C5" s="106" t="s">
        <v>495</v>
      </c>
      <c r="D5" s="107"/>
    </row>
    <row r="6" spans="1:4" x14ac:dyDescent="0.2">
      <c r="A6" s="104" t="s">
        <v>36</v>
      </c>
      <c r="B6" s="105" t="s">
        <v>78</v>
      </c>
      <c r="C6" s="106"/>
      <c r="D6" s="108" t="s">
        <v>805</v>
      </c>
    </row>
    <row r="7" spans="1:4" x14ac:dyDescent="0.2">
      <c r="A7" s="104" t="s">
        <v>555</v>
      </c>
      <c r="B7" s="105" t="s">
        <v>79</v>
      </c>
      <c r="C7" s="106" t="s">
        <v>495</v>
      </c>
      <c r="D7" s="108" t="s">
        <v>806</v>
      </c>
    </row>
    <row r="8" spans="1:4" ht="30" customHeight="1" x14ac:dyDescent="0.2">
      <c r="A8" s="178" t="s">
        <v>285</v>
      </c>
      <c r="B8" s="178"/>
      <c r="C8" s="178"/>
      <c r="D8" s="178"/>
    </row>
    <row r="9" spans="1:4" ht="25.5" x14ac:dyDescent="0.2">
      <c r="A9" s="104" t="s">
        <v>37</v>
      </c>
      <c r="B9" s="109" t="s">
        <v>80</v>
      </c>
      <c r="C9" s="106" t="s">
        <v>530</v>
      </c>
      <c r="D9" s="110">
        <f>D11</f>
        <v>2840.45</v>
      </c>
    </row>
    <row r="10" spans="1:4" x14ac:dyDescent="0.2">
      <c r="A10" s="104" t="s">
        <v>38</v>
      </c>
      <c r="B10" s="111" t="s">
        <v>81</v>
      </c>
      <c r="C10" s="106" t="s">
        <v>530</v>
      </c>
      <c r="D10" s="107"/>
    </row>
    <row r="11" spans="1:4" x14ac:dyDescent="0.2">
      <c r="A11" s="104" t="s">
        <v>39</v>
      </c>
      <c r="B11" s="111" t="s">
        <v>82</v>
      </c>
      <c r="C11" s="106" t="s">
        <v>530</v>
      </c>
      <c r="D11" s="112">
        <v>2840.45</v>
      </c>
    </row>
    <row r="12" spans="1:4" ht="25.5" x14ac:dyDescent="0.2">
      <c r="A12" s="104" t="s">
        <v>40</v>
      </c>
      <c r="B12" s="109" t="s">
        <v>286</v>
      </c>
      <c r="C12" s="106" t="s">
        <v>530</v>
      </c>
      <c r="D12" s="113">
        <f>SUM(D13:D15)</f>
        <v>64084.72</v>
      </c>
    </row>
    <row r="13" spans="1:4" x14ac:dyDescent="0.2">
      <c r="A13" s="104" t="s">
        <v>41</v>
      </c>
      <c r="B13" s="114" t="s">
        <v>721</v>
      </c>
      <c r="C13" s="106" t="s">
        <v>530</v>
      </c>
      <c r="D13" s="115">
        <f>64084.72-D14-D15</f>
        <v>22463.08</v>
      </c>
    </row>
    <row r="14" spans="1:4" x14ac:dyDescent="0.2">
      <c r="A14" s="104" t="s">
        <v>42</v>
      </c>
      <c r="B14" s="114" t="s">
        <v>722</v>
      </c>
      <c r="C14" s="106" t="s">
        <v>530</v>
      </c>
      <c r="D14" s="115">
        <v>21478.560000000001</v>
      </c>
    </row>
    <row r="15" spans="1:4" x14ac:dyDescent="0.2">
      <c r="A15" s="104" t="s">
        <v>43</v>
      </c>
      <c r="B15" s="114" t="s">
        <v>723</v>
      </c>
      <c r="C15" s="106" t="s">
        <v>530</v>
      </c>
      <c r="D15" s="115">
        <v>20143.080000000002</v>
      </c>
    </row>
    <row r="16" spans="1:4" x14ac:dyDescent="0.2">
      <c r="A16" s="104" t="s">
        <v>44</v>
      </c>
      <c r="B16" s="109" t="s">
        <v>83</v>
      </c>
      <c r="C16" s="106" t="s">
        <v>530</v>
      </c>
      <c r="D16" s="113">
        <f>D17</f>
        <v>59279.53</v>
      </c>
    </row>
    <row r="17" spans="1:4" x14ac:dyDescent="0.2">
      <c r="A17" s="104" t="s">
        <v>598</v>
      </c>
      <c r="B17" s="114" t="s">
        <v>724</v>
      </c>
      <c r="C17" s="106" t="s">
        <v>530</v>
      </c>
      <c r="D17" s="116">
        <v>59279.53</v>
      </c>
    </row>
    <row r="18" spans="1:4" x14ac:dyDescent="0.2">
      <c r="A18" s="104" t="s">
        <v>599</v>
      </c>
      <c r="B18" s="111" t="s">
        <v>287</v>
      </c>
      <c r="C18" s="106" t="s">
        <v>530</v>
      </c>
      <c r="D18" s="113"/>
    </row>
    <row r="19" spans="1:4" x14ac:dyDescent="0.2">
      <c r="A19" s="104" t="s">
        <v>600</v>
      </c>
      <c r="B19" s="111" t="s">
        <v>84</v>
      </c>
      <c r="C19" s="106" t="s">
        <v>530</v>
      </c>
      <c r="D19" s="113"/>
    </row>
    <row r="20" spans="1:4" ht="25.5" x14ac:dyDescent="0.2">
      <c r="A20" s="104" t="s">
        <v>601</v>
      </c>
      <c r="B20" s="111" t="s">
        <v>85</v>
      </c>
      <c r="C20" s="106" t="s">
        <v>530</v>
      </c>
      <c r="D20" s="117"/>
    </row>
    <row r="21" spans="1:4" x14ac:dyDescent="0.2">
      <c r="A21" s="104" t="s">
        <v>602</v>
      </c>
      <c r="B21" s="111" t="s">
        <v>86</v>
      </c>
      <c r="C21" s="106" t="s">
        <v>530</v>
      </c>
      <c r="D21" s="113"/>
    </row>
    <row r="22" spans="1:4" x14ac:dyDescent="0.2">
      <c r="A22" s="104" t="s">
        <v>603</v>
      </c>
      <c r="B22" s="109" t="s">
        <v>87</v>
      </c>
      <c r="C22" s="106" t="s">
        <v>530</v>
      </c>
      <c r="D22" s="113"/>
    </row>
    <row r="23" spans="1:4" ht="25.5" x14ac:dyDescent="0.2">
      <c r="A23" s="104" t="s">
        <v>604</v>
      </c>
      <c r="B23" s="109" t="s">
        <v>88</v>
      </c>
      <c r="C23" s="106" t="s">
        <v>530</v>
      </c>
      <c r="D23" s="113">
        <f>D25</f>
        <v>7645.6399999999994</v>
      </c>
    </row>
    <row r="24" spans="1:4" x14ac:dyDescent="0.2">
      <c r="A24" s="104" t="s">
        <v>605</v>
      </c>
      <c r="B24" s="111" t="s">
        <v>81</v>
      </c>
      <c r="C24" s="106" t="s">
        <v>530</v>
      </c>
      <c r="D24" s="115"/>
    </row>
    <row r="25" spans="1:4" x14ac:dyDescent="0.2">
      <c r="A25" s="104" t="s">
        <v>606</v>
      </c>
      <c r="B25" s="111" t="s">
        <v>82</v>
      </c>
      <c r="C25" s="106" t="s">
        <v>530</v>
      </c>
      <c r="D25" s="115">
        <f>D9+D12-D16</f>
        <v>7645.6399999999994</v>
      </c>
    </row>
    <row r="26" spans="1:4" ht="26.25" customHeight="1" x14ac:dyDescent="0.2">
      <c r="A26" s="178" t="s">
        <v>288</v>
      </c>
      <c r="B26" s="178"/>
      <c r="C26" s="178"/>
      <c r="D26" s="178"/>
    </row>
    <row r="27" spans="1:4" x14ac:dyDescent="0.2">
      <c r="A27" s="104" t="s">
        <v>607</v>
      </c>
      <c r="B27" s="109" t="s">
        <v>289</v>
      </c>
      <c r="C27" s="106" t="s">
        <v>495</v>
      </c>
      <c r="D27" s="107"/>
    </row>
    <row r="28" spans="1:4" ht="38.25" x14ac:dyDescent="0.2">
      <c r="A28" s="99" t="s">
        <v>734</v>
      </c>
      <c r="B28" s="118" t="s">
        <v>735</v>
      </c>
      <c r="C28" s="119" t="s">
        <v>530</v>
      </c>
      <c r="D28" s="120">
        <v>12575.64</v>
      </c>
    </row>
    <row r="29" spans="1:4" ht="38.25" x14ac:dyDescent="0.2">
      <c r="A29" s="121" t="s">
        <v>736</v>
      </c>
      <c r="B29" s="122" t="s">
        <v>737</v>
      </c>
      <c r="C29" s="123" t="s">
        <v>530</v>
      </c>
      <c r="D29" s="127">
        <f>D36+D55+D57+D60+D62+D65+D67</f>
        <v>47888.38</v>
      </c>
    </row>
    <row r="30" spans="1:4" ht="38.25" x14ac:dyDescent="0.2">
      <c r="A30" s="121" t="s">
        <v>738</v>
      </c>
      <c r="B30" s="125" t="s">
        <v>739</v>
      </c>
      <c r="C30" s="126" t="s">
        <v>530</v>
      </c>
      <c r="D30" s="127">
        <v>0</v>
      </c>
    </row>
    <row r="31" spans="1:4" x14ac:dyDescent="0.2">
      <c r="A31" s="121" t="s">
        <v>740</v>
      </c>
      <c r="B31" s="179" t="s">
        <v>741</v>
      </c>
      <c r="C31" s="180"/>
      <c r="D31" s="181"/>
    </row>
    <row r="32" spans="1:4" ht="25.5" x14ac:dyDescent="0.2">
      <c r="A32" s="121" t="s">
        <v>742</v>
      </c>
      <c r="B32" s="122" t="s">
        <v>743</v>
      </c>
      <c r="C32" s="123" t="s">
        <v>744</v>
      </c>
      <c r="D32" s="124">
        <f>(0)*1.2</f>
        <v>0</v>
      </c>
    </row>
    <row r="33" spans="1:4" ht="25.5" x14ac:dyDescent="0.2">
      <c r="A33" s="121" t="s">
        <v>742</v>
      </c>
      <c r="B33" s="122" t="s">
        <v>745</v>
      </c>
      <c r="C33" s="123" t="s">
        <v>746</v>
      </c>
      <c r="D33" s="124">
        <f t="shared" ref="D33:D34" si="0">(0)*1.2</f>
        <v>0</v>
      </c>
    </row>
    <row r="34" spans="1:4" ht="25.5" x14ac:dyDescent="0.2">
      <c r="A34" s="121" t="s">
        <v>747</v>
      </c>
      <c r="B34" s="122" t="s">
        <v>748</v>
      </c>
      <c r="C34" s="123" t="s">
        <v>753</v>
      </c>
      <c r="D34" s="124">
        <f t="shared" si="0"/>
        <v>0</v>
      </c>
    </row>
    <row r="35" spans="1:4" x14ac:dyDescent="0.2">
      <c r="A35" s="121" t="s">
        <v>747</v>
      </c>
      <c r="B35" s="122" t="s">
        <v>788</v>
      </c>
      <c r="C35" s="123"/>
      <c r="D35" s="124">
        <v>0</v>
      </c>
    </row>
    <row r="36" spans="1:4" ht="25.5" x14ac:dyDescent="0.2">
      <c r="A36" s="121" t="s">
        <v>749</v>
      </c>
      <c r="B36" s="125" t="s">
        <v>750</v>
      </c>
      <c r="C36" s="126" t="s">
        <v>530</v>
      </c>
      <c r="D36" s="127">
        <f>D38+D39+D40+D41+D42+D43+D44+D45+D46+D47+D48+D49+D50+D51+D52+D53+D54</f>
        <v>41803.89</v>
      </c>
    </row>
    <row r="37" spans="1:4" x14ac:dyDescent="0.2">
      <c r="A37" s="121"/>
      <c r="B37" s="179" t="s">
        <v>741</v>
      </c>
      <c r="C37" s="180"/>
      <c r="D37" s="181"/>
    </row>
    <row r="38" spans="1:4" ht="45" customHeight="1" x14ac:dyDescent="0.2">
      <c r="A38" s="182" t="s">
        <v>807</v>
      </c>
      <c r="B38" s="154" t="s">
        <v>808</v>
      </c>
      <c r="C38" s="156" t="s">
        <v>530</v>
      </c>
      <c r="D38" s="155">
        <v>256.68</v>
      </c>
    </row>
    <row r="39" spans="1:4" ht="51" x14ac:dyDescent="0.2">
      <c r="A39" s="182"/>
      <c r="B39" s="154" t="s">
        <v>809</v>
      </c>
      <c r="C39" s="156" t="s">
        <v>530</v>
      </c>
      <c r="D39" s="155">
        <v>103.62</v>
      </c>
    </row>
    <row r="40" spans="1:4" ht="25.5" x14ac:dyDescent="0.2">
      <c r="A40" s="182"/>
      <c r="B40" s="154" t="s">
        <v>810</v>
      </c>
      <c r="C40" s="156" t="s">
        <v>530</v>
      </c>
      <c r="D40" s="155">
        <v>5557.14</v>
      </c>
    </row>
    <row r="41" spans="1:4" ht="25.5" x14ac:dyDescent="0.2">
      <c r="A41" s="182" t="s">
        <v>811</v>
      </c>
      <c r="B41" s="157" t="s">
        <v>812</v>
      </c>
      <c r="C41" s="156" t="s">
        <v>530</v>
      </c>
      <c r="D41" s="158">
        <v>1871.57</v>
      </c>
    </row>
    <row r="42" spans="1:4" ht="38.25" x14ac:dyDescent="0.2">
      <c r="A42" s="182"/>
      <c r="B42" s="157" t="s">
        <v>808</v>
      </c>
      <c r="C42" s="156" t="s">
        <v>530</v>
      </c>
      <c r="D42" s="158">
        <v>1245.23</v>
      </c>
    </row>
    <row r="43" spans="1:4" ht="51" x14ac:dyDescent="0.2">
      <c r="A43" s="182"/>
      <c r="B43" s="157" t="s">
        <v>809</v>
      </c>
      <c r="C43" s="156" t="s">
        <v>530</v>
      </c>
      <c r="D43" s="158">
        <v>294.04000000000002</v>
      </c>
    </row>
    <row r="44" spans="1:4" x14ac:dyDescent="0.2">
      <c r="A44" s="182"/>
      <c r="B44" s="157" t="s">
        <v>813</v>
      </c>
      <c r="C44" s="156" t="s">
        <v>530</v>
      </c>
      <c r="D44" s="158">
        <v>1178.3</v>
      </c>
    </row>
    <row r="45" spans="1:4" ht="25.5" x14ac:dyDescent="0.2">
      <c r="A45" s="182"/>
      <c r="B45" s="157" t="s">
        <v>810</v>
      </c>
      <c r="C45" s="156" t="s">
        <v>530</v>
      </c>
      <c r="D45" s="158">
        <v>11317.63</v>
      </c>
    </row>
    <row r="46" spans="1:4" ht="25.5" x14ac:dyDescent="0.2">
      <c r="A46" s="183" t="s">
        <v>751</v>
      </c>
      <c r="B46" s="154" t="s">
        <v>814</v>
      </c>
      <c r="C46" s="156" t="s">
        <v>530</v>
      </c>
      <c r="D46" s="155">
        <v>944.9</v>
      </c>
    </row>
    <row r="47" spans="1:4" ht="38.25" x14ac:dyDescent="0.2">
      <c r="A47" s="184"/>
      <c r="B47" s="154" t="s">
        <v>815</v>
      </c>
      <c r="C47" s="156" t="s">
        <v>530</v>
      </c>
      <c r="D47" s="155">
        <v>2253.91</v>
      </c>
    </row>
    <row r="48" spans="1:4" ht="51" x14ac:dyDescent="0.2">
      <c r="A48" s="184"/>
      <c r="B48" s="154" t="s">
        <v>816</v>
      </c>
      <c r="C48" s="156" t="s">
        <v>530</v>
      </c>
      <c r="D48" s="155">
        <v>1265.26</v>
      </c>
    </row>
    <row r="49" spans="1:8" ht="38.25" x14ac:dyDescent="0.2">
      <c r="A49" s="184"/>
      <c r="B49" s="154" t="s">
        <v>817</v>
      </c>
      <c r="C49" s="156" t="s">
        <v>530</v>
      </c>
      <c r="D49" s="155">
        <v>6120.01</v>
      </c>
    </row>
    <row r="50" spans="1:8" ht="51" x14ac:dyDescent="0.2">
      <c r="A50" s="184"/>
      <c r="B50" s="154" t="s">
        <v>818</v>
      </c>
      <c r="C50" s="156" t="s">
        <v>530</v>
      </c>
      <c r="D50" s="155">
        <v>1223.3499999999999</v>
      </c>
    </row>
    <row r="51" spans="1:8" ht="38.25" x14ac:dyDescent="0.2">
      <c r="A51" s="184"/>
      <c r="B51" s="154" t="s">
        <v>808</v>
      </c>
      <c r="C51" s="156" t="s">
        <v>530</v>
      </c>
      <c r="D51" s="155">
        <v>2604.23</v>
      </c>
    </row>
    <row r="52" spans="1:8" ht="51" x14ac:dyDescent="0.2">
      <c r="A52" s="184"/>
      <c r="B52" s="154" t="s">
        <v>809</v>
      </c>
      <c r="C52" s="156" t="s">
        <v>530</v>
      </c>
      <c r="D52" s="155">
        <v>296.88</v>
      </c>
    </row>
    <row r="53" spans="1:8" x14ac:dyDescent="0.2">
      <c r="A53" s="185"/>
      <c r="B53" s="154" t="s">
        <v>813</v>
      </c>
      <c r="C53" s="156" t="s">
        <v>530</v>
      </c>
      <c r="D53" s="155">
        <v>1770.54</v>
      </c>
    </row>
    <row r="54" spans="1:8" x14ac:dyDescent="0.2">
      <c r="A54" s="159" t="s">
        <v>823</v>
      </c>
      <c r="B54" s="154" t="s">
        <v>822</v>
      </c>
      <c r="C54" s="154"/>
      <c r="D54" s="155">
        <v>3500.6</v>
      </c>
      <c r="E54" s="165"/>
      <c r="F54" s="165"/>
      <c r="G54" s="166"/>
      <c r="H54" s="167"/>
    </row>
    <row r="55" spans="1:8" x14ac:dyDescent="0.2">
      <c r="A55" s="121" t="s">
        <v>752</v>
      </c>
      <c r="B55" s="125" t="s">
        <v>787</v>
      </c>
      <c r="C55" s="128" t="s">
        <v>530</v>
      </c>
      <c r="D55" s="124">
        <f t="shared" ref="D55" si="1">(0)*1.2</f>
        <v>0</v>
      </c>
    </row>
    <row r="56" spans="1:8" x14ac:dyDescent="0.2">
      <c r="A56" s="121"/>
      <c r="B56" s="179" t="s">
        <v>741</v>
      </c>
      <c r="C56" s="180"/>
      <c r="D56" s="181"/>
    </row>
    <row r="57" spans="1:8" x14ac:dyDescent="0.2">
      <c r="A57" s="121" t="s">
        <v>754</v>
      </c>
      <c r="B57" s="125" t="s">
        <v>755</v>
      </c>
      <c r="C57" s="128" t="s">
        <v>530</v>
      </c>
      <c r="D57" s="127">
        <f>D59</f>
        <v>3698.88</v>
      </c>
    </row>
    <row r="58" spans="1:8" x14ac:dyDescent="0.2">
      <c r="A58" s="121"/>
      <c r="B58" s="179" t="s">
        <v>741</v>
      </c>
      <c r="C58" s="180"/>
      <c r="D58" s="181"/>
    </row>
    <row r="59" spans="1:8" ht="25.5" x14ac:dyDescent="0.2">
      <c r="A59" s="164"/>
      <c r="B59" s="154" t="s">
        <v>821</v>
      </c>
      <c r="C59" s="156" t="s">
        <v>530</v>
      </c>
      <c r="D59" s="162">
        <v>3698.88</v>
      </c>
    </row>
    <row r="60" spans="1:8" x14ac:dyDescent="0.2">
      <c r="A60" s="163" t="s">
        <v>756</v>
      </c>
      <c r="B60" s="125" t="s">
        <v>757</v>
      </c>
      <c r="C60" s="128" t="s">
        <v>530</v>
      </c>
      <c r="D60" s="127">
        <v>0</v>
      </c>
    </row>
    <row r="61" spans="1:8" x14ac:dyDescent="0.2">
      <c r="A61" s="121"/>
      <c r="B61" s="179" t="s">
        <v>741</v>
      </c>
      <c r="C61" s="180"/>
      <c r="D61" s="181"/>
    </row>
    <row r="62" spans="1:8" x14ac:dyDescent="0.2">
      <c r="A62" s="121" t="s">
        <v>758</v>
      </c>
      <c r="B62" s="125" t="s">
        <v>759</v>
      </c>
      <c r="C62" s="128" t="s">
        <v>530</v>
      </c>
      <c r="D62" s="127">
        <f>D64</f>
        <v>2385.61</v>
      </c>
    </row>
    <row r="63" spans="1:8" x14ac:dyDescent="0.2">
      <c r="A63" s="121"/>
      <c r="B63" s="179" t="s">
        <v>741</v>
      </c>
      <c r="C63" s="180"/>
      <c r="D63" s="181"/>
    </row>
    <row r="64" spans="1:8" ht="89.25" x14ac:dyDescent="0.2">
      <c r="A64" s="160" t="s">
        <v>819</v>
      </c>
      <c r="B64" s="161" t="s">
        <v>820</v>
      </c>
      <c r="C64" s="156" t="s">
        <v>530</v>
      </c>
      <c r="D64" s="162">
        <v>2385.61</v>
      </c>
    </row>
    <row r="65" spans="1:4" x14ac:dyDescent="0.2">
      <c r="A65" s="163" t="s">
        <v>760</v>
      </c>
      <c r="B65" s="125" t="s">
        <v>761</v>
      </c>
      <c r="C65" s="128" t="s">
        <v>530</v>
      </c>
      <c r="D65" s="127">
        <v>0</v>
      </c>
    </row>
    <row r="66" spans="1:4" x14ac:dyDescent="0.2">
      <c r="A66" s="121"/>
      <c r="B66" s="179" t="s">
        <v>741</v>
      </c>
      <c r="C66" s="180"/>
      <c r="D66" s="181"/>
    </row>
    <row r="67" spans="1:4" x14ac:dyDescent="0.2">
      <c r="A67" s="121" t="s">
        <v>762</v>
      </c>
      <c r="B67" s="125" t="s">
        <v>763</v>
      </c>
      <c r="C67" s="128" t="s">
        <v>530</v>
      </c>
      <c r="D67" s="127">
        <v>0</v>
      </c>
    </row>
    <row r="68" spans="1:4" x14ac:dyDescent="0.2">
      <c r="A68" s="121"/>
      <c r="B68" s="179" t="s">
        <v>741</v>
      </c>
      <c r="C68" s="180"/>
      <c r="D68" s="181"/>
    </row>
    <row r="69" spans="1:4" ht="25.5" x14ac:dyDescent="0.2">
      <c r="A69" s="121" t="s">
        <v>764</v>
      </c>
      <c r="B69" s="122" t="s">
        <v>785</v>
      </c>
      <c r="C69" s="129" t="s">
        <v>530</v>
      </c>
      <c r="D69" s="130">
        <v>0</v>
      </c>
    </row>
    <row r="70" spans="1:4" x14ac:dyDescent="0.2">
      <c r="A70" s="121" t="s">
        <v>783</v>
      </c>
      <c r="B70" s="122" t="s">
        <v>784</v>
      </c>
      <c r="C70" s="129" t="s">
        <v>530</v>
      </c>
      <c r="D70" s="130">
        <v>0</v>
      </c>
    </row>
    <row r="71" spans="1:4" ht="25.5" x14ac:dyDescent="0.2">
      <c r="A71" s="121" t="s">
        <v>765</v>
      </c>
      <c r="B71" s="122" t="s">
        <v>766</v>
      </c>
      <c r="C71" s="129" t="s">
        <v>530</v>
      </c>
      <c r="D71" s="130">
        <v>0</v>
      </c>
    </row>
    <row r="72" spans="1:4" ht="25.5" x14ac:dyDescent="0.2">
      <c r="A72" s="121" t="s">
        <v>767</v>
      </c>
      <c r="B72" s="122" t="s">
        <v>768</v>
      </c>
      <c r="C72" s="129" t="s">
        <v>530</v>
      </c>
      <c r="D72" s="130">
        <v>0</v>
      </c>
    </row>
    <row r="73" spans="1:4" ht="25.5" x14ac:dyDescent="0.2">
      <c r="A73" s="121" t="s">
        <v>769</v>
      </c>
      <c r="B73" s="122" t="s">
        <v>770</v>
      </c>
      <c r="C73" s="129" t="s">
        <v>530</v>
      </c>
      <c r="D73" s="130">
        <v>0</v>
      </c>
    </row>
    <row r="74" spans="1:4" ht="25.5" x14ac:dyDescent="0.2">
      <c r="A74" s="121" t="s">
        <v>771</v>
      </c>
      <c r="B74" s="122" t="s">
        <v>772</v>
      </c>
      <c r="C74" s="129" t="s">
        <v>530</v>
      </c>
      <c r="D74" s="130">
        <v>0</v>
      </c>
    </row>
    <row r="75" spans="1:4" ht="25.5" x14ac:dyDescent="0.2">
      <c r="A75" s="121" t="s">
        <v>773</v>
      </c>
      <c r="B75" s="122" t="s">
        <v>774</v>
      </c>
      <c r="C75" s="129" t="s">
        <v>530</v>
      </c>
      <c r="D75" s="130">
        <v>0</v>
      </c>
    </row>
    <row r="76" spans="1:4" x14ac:dyDescent="0.2">
      <c r="A76" s="121" t="s">
        <v>775</v>
      </c>
      <c r="B76" s="122" t="s">
        <v>776</v>
      </c>
      <c r="C76" s="129" t="s">
        <v>530</v>
      </c>
      <c r="D76" s="130">
        <v>0</v>
      </c>
    </row>
    <row r="77" spans="1:4" ht="38.25" x14ac:dyDescent="0.2">
      <c r="A77" s="121" t="s">
        <v>777</v>
      </c>
      <c r="B77" s="122" t="s">
        <v>778</v>
      </c>
      <c r="C77" s="123" t="s">
        <v>530</v>
      </c>
      <c r="D77" s="130">
        <v>0</v>
      </c>
    </row>
    <row r="78" spans="1:4" ht="51" x14ac:dyDescent="0.2">
      <c r="A78" s="121" t="s">
        <v>779</v>
      </c>
      <c r="B78" s="122" t="s">
        <v>780</v>
      </c>
      <c r="C78" s="123" t="s">
        <v>530</v>
      </c>
      <c r="D78" s="130">
        <v>0</v>
      </c>
    </row>
    <row r="79" spans="1:4" x14ac:dyDescent="0.2">
      <c r="A79" s="121" t="s">
        <v>781</v>
      </c>
      <c r="B79" s="125" t="s">
        <v>782</v>
      </c>
      <c r="C79" s="128" t="s">
        <v>530</v>
      </c>
      <c r="D79" s="131">
        <v>0</v>
      </c>
    </row>
    <row r="80" spans="1:4" x14ac:dyDescent="0.2">
      <c r="A80" s="178" t="s">
        <v>290</v>
      </c>
      <c r="B80" s="178"/>
      <c r="C80" s="178"/>
      <c r="D80" s="178"/>
    </row>
    <row r="81" spans="1:4" ht="13.5" customHeight="1" x14ac:dyDescent="0.2">
      <c r="A81" s="104" t="s">
        <v>610</v>
      </c>
      <c r="B81" s="132" t="s">
        <v>291</v>
      </c>
      <c r="C81" s="106" t="s">
        <v>516</v>
      </c>
      <c r="D81" s="107"/>
    </row>
    <row r="82" spans="1:4" x14ac:dyDescent="0.2">
      <c r="A82" s="104" t="s">
        <v>611</v>
      </c>
      <c r="B82" s="132" t="s">
        <v>292</v>
      </c>
      <c r="C82" s="106" t="s">
        <v>516</v>
      </c>
      <c r="D82" s="107"/>
    </row>
    <row r="83" spans="1:4" x14ac:dyDescent="0.2">
      <c r="A83" s="104" t="s">
        <v>612</v>
      </c>
      <c r="B83" s="132" t="s">
        <v>293</v>
      </c>
      <c r="C83" s="106" t="s">
        <v>516</v>
      </c>
      <c r="D83" s="107"/>
    </row>
    <row r="84" spans="1:4" ht="12.75" customHeight="1" x14ac:dyDescent="0.2">
      <c r="A84" s="104" t="s">
        <v>613</v>
      </c>
      <c r="B84" s="109" t="s">
        <v>294</v>
      </c>
      <c r="C84" s="106" t="s">
        <v>530</v>
      </c>
      <c r="D84" s="107"/>
    </row>
    <row r="85" spans="1:4" x14ac:dyDescent="0.2">
      <c r="A85" s="178" t="s">
        <v>89</v>
      </c>
      <c r="B85" s="178"/>
      <c r="C85" s="178"/>
      <c r="D85" s="178"/>
    </row>
    <row r="86" spans="1:4" ht="25.5" x14ac:dyDescent="0.2">
      <c r="A86" s="104" t="s">
        <v>614</v>
      </c>
      <c r="B86" s="109" t="s">
        <v>90</v>
      </c>
      <c r="C86" s="106" t="s">
        <v>530</v>
      </c>
      <c r="D86" s="133">
        <f>D88</f>
        <v>0</v>
      </c>
    </row>
    <row r="87" spans="1:4" x14ac:dyDescent="0.2">
      <c r="A87" s="104" t="s">
        <v>615</v>
      </c>
      <c r="B87" s="111" t="s">
        <v>91</v>
      </c>
      <c r="C87" s="106" t="s">
        <v>530</v>
      </c>
      <c r="D87" s="134"/>
    </row>
    <row r="88" spans="1:4" x14ac:dyDescent="0.2">
      <c r="A88" s="104" t="s">
        <v>616</v>
      </c>
      <c r="B88" s="111" t="s">
        <v>92</v>
      </c>
      <c r="C88" s="106" t="s">
        <v>530</v>
      </c>
      <c r="D88" s="135">
        <v>0</v>
      </c>
    </row>
    <row r="89" spans="1:4" ht="25.5" x14ac:dyDescent="0.2">
      <c r="A89" s="104" t="s">
        <v>617</v>
      </c>
      <c r="B89" s="109" t="s">
        <v>93</v>
      </c>
      <c r="C89" s="106" t="s">
        <v>530</v>
      </c>
      <c r="D89" s="110">
        <f>D91+D86</f>
        <v>7645.6399999999994</v>
      </c>
    </row>
    <row r="90" spans="1:4" x14ac:dyDescent="0.2">
      <c r="A90" s="22" t="s">
        <v>618</v>
      </c>
      <c r="B90" s="47" t="s">
        <v>91</v>
      </c>
      <c r="C90" s="24" t="s">
        <v>530</v>
      </c>
      <c r="D90" s="33"/>
    </row>
    <row r="91" spans="1:4" x14ac:dyDescent="0.2">
      <c r="A91" s="22" t="s">
        <v>619</v>
      </c>
      <c r="B91" s="47" t="s">
        <v>92</v>
      </c>
      <c r="C91" s="24" t="s">
        <v>530</v>
      </c>
      <c r="D91" s="89">
        <f>D25</f>
        <v>7645.6399999999994</v>
      </c>
    </row>
    <row r="92" spans="1:4" x14ac:dyDescent="0.2">
      <c r="A92" s="177" t="s">
        <v>295</v>
      </c>
      <c r="B92" s="177"/>
      <c r="C92" s="177"/>
      <c r="D92" s="177"/>
    </row>
    <row r="93" spans="1:4" x14ac:dyDescent="0.2">
      <c r="A93" s="22" t="s">
        <v>681</v>
      </c>
      <c r="B93" s="84" t="s">
        <v>682</v>
      </c>
      <c r="C93" s="24" t="s">
        <v>495</v>
      </c>
      <c r="D93" s="33"/>
    </row>
    <row r="94" spans="1:4" x14ac:dyDescent="0.2">
      <c r="A94" s="22" t="s">
        <v>683</v>
      </c>
      <c r="B94" s="43" t="s">
        <v>663</v>
      </c>
      <c r="C94" s="33" t="s">
        <v>495</v>
      </c>
      <c r="D94" s="33" t="s">
        <v>355</v>
      </c>
    </row>
    <row r="95" spans="1:4" ht="14.25" customHeight="1" x14ac:dyDescent="0.2">
      <c r="A95" s="22" t="s">
        <v>684</v>
      </c>
      <c r="B95" s="43" t="s">
        <v>94</v>
      </c>
      <c r="C95" s="33" t="s">
        <v>62</v>
      </c>
      <c r="D95" s="85">
        <v>0</v>
      </c>
    </row>
    <row r="96" spans="1:4" x14ac:dyDescent="0.2">
      <c r="A96" s="22" t="s">
        <v>685</v>
      </c>
      <c r="B96" s="43" t="s">
        <v>168</v>
      </c>
      <c r="C96" s="33" t="s">
        <v>530</v>
      </c>
      <c r="D96" s="86" t="s">
        <v>495</v>
      </c>
    </row>
    <row r="97" spans="1:4" x14ac:dyDescent="0.2">
      <c r="A97" s="22" t="s">
        <v>686</v>
      </c>
      <c r="B97" s="43" t="s">
        <v>296</v>
      </c>
      <c r="C97" s="33" t="s">
        <v>530</v>
      </c>
      <c r="D97" s="86" t="s">
        <v>495</v>
      </c>
    </row>
    <row r="98" spans="1:4" x14ac:dyDescent="0.2">
      <c r="A98" s="22" t="s">
        <v>687</v>
      </c>
      <c r="B98" s="43" t="s">
        <v>297</v>
      </c>
      <c r="C98" s="33" t="s">
        <v>530</v>
      </c>
      <c r="D98" s="86" t="s">
        <v>495</v>
      </c>
    </row>
    <row r="99" spans="1:4" ht="25.5" x14ac:dyDescent="0.2">
      <c r="A99" s="22" t="s">
        <v>688</v>
      </c>
      <c r="B99" s="43" t="s">
        <v>298</v>
      </c>
      <c r="C99" s="33" t="s">
        <v>530</v>
      </c>
      <c r="D99" s="86" t="str">
        <f>D96</f>
        <v>-</v>
      </c>
    </row>
    <row r="100" spans="1:4" ht="12.75" customHeight="1" x14ac:dyDescent="0.2">
      <c r="A100" s="22" t="s">
        <v>689</v>
      </c>
      <c r="B100" s="43" t="s">
        <v>299</v>
      </c>
      <c r="C100" s="33" t="s">
        <v>530</v>
      </c>
      <c r="D100" s="86" t="str">
        <f>D97</f>
        <v>-</v>
      </c>
    </row>
    <row r="101" spans="1:4" ht="25.5" x14ac:dyDescent="0.2">
      <c r="A101" s="22" t="s">
        <v>690</v>
      </c>
      <c r="B101" s="43" t="s">
        <v>300</v>
      </c>
      <c r="C101" s="33" t="s">
        <v>530</v>
      </c>
      <c r="D101" s="86" t="str">
        <f>D98</f>
        <v>-</v>
      </c>
    </row>
    <row r="102" spans="1:4" ht="25.5" x14ac:dyDescent="0.2">
      <c r="A102" s="22" t="s">
        <v>628</v>
      </c>
      <c r="B102" s="43" t="s">
        <v>301</v>
      </c>
      <c r="C102" s="33" t="s">
        <v>530</v>
      </c>
      <c r="D102" s="86"/>
    </row>
    <row r="103" spans="1:4" x14ac:dyDescent="0.2">
      <c r="A103" s="22" t="s">
        <v>691</v>
      </c>
      <c r="B103" s="84" t="s">
        <v>692</v>
      </c>
      <c r="C103" s="33" t="s">
        <v>495</v>
      </c>
      <c r="D103" s="33"/>
    </row>
    <row r="104" spans="1:4" x14ac:dyDescent="0.2">
      <c r="A104" s="22" t="s">
        <v>693</v>
      </c>
      <c r="B104" s="43" t="s">
        <v>663</v>
      </c>
      <c r="C104" s="33" t="s">
        <v>495</v>
      </c>
      <c r="D104" s="87" t="s">
        <v>354</v>
      </c>
    </row>
    <row r="105" spans="1:4" x14ac:dyDescent="0.2">
      <c r="A105" s="22" t="s">
        <v>694</v>
      </c>
      <c r="B105" s="43" t="s">
        <v>94</v>
      </c>
      <c r="C105" s="33" t="s">
        <v>62</v>
      </c>
      <c r="D105" s="88">
        <f>D106/((33.31*6+35.38*6)/12)</f>
        <v>0</v>
      </c>
    </row>
    <row r="106" spans="1:4" x14ac:dyDescent="0.2">
      <c r="A106" s="22" t="s">
        <v>695</v>
      </c>
      <c r="B106" s="43" t="s">
        <v>168</v>
      </c>
      <c r="C106" s="33" t="s">
        <v>530</v>
      </c>
      <c r="D106" s="86">
        <v>0</v>
      </c>
    </row>
    <row r="107" spans="1:4" x14ac:dyDescent="0.2">
      <c r="A107" s="22" t="s">
        <v>696</v>
      </c>
      <c r="B107" s="43" t="s">
        <v>296</v>
      </c>
      <c r="C107" s="33" t="s">
        <v>530</v>
      </c>
      <c r="D107" s="86">
        <v>0</v>
      </c>
    </row>
    <row r="108" spans="1:4" x14ac:dyDescent="0.2">
      <c r="A108" s="22" t="s">
        <v>697</v>
      </c>
      <c r="B108" s="43" t="s">
        <v>297</v>
      </c>
      <c r="C108" s="33" t="s">
        <v>530</v>
      </c>
      <c r="D108" s="86">
        <f>D106-D107</f>
        <v>0</v>
      </c>
    </row>
    <row r="109" spans="1:4" ht="25.5" x14ac:dyDescent="0.2">
      <c r="A109" s="22" t="s">
        <v>698</v>
      </c>
      <c r="B109" s="43" t="s">
        <v>298</v>
      </c>
      <c r="C109" s="33" t="s">
        <v>530</v>
      </c>
      <c r="D109" s="86">
        <f>D106</f>
        <v>0</v>
      </c>
    </row>
    <row r="110" spans="1:4" ht="25.5" x14ac:dyDescent="0.2">
      <c r="A110" s="22" t="s">
        <v>699</v>
      </c>
      <c r="B110" s="43" t="s">
        <v>299</v>
      </c>
      <c r="C110" s="33" t="s">
        <v>530</v>
      </c>
      <c r="D110" s="86">
        <f>D107</f>
        <v>0</v>
      </c>
    </row>
    <row r="111" spans="1:4" ht="25.5" x14ac:dyDescent="0.2">
      <c r="A111" s="22" t="s">
        <v>700</v>
      </c>
      <c r="B111" s="43" t="s">
        <v>300</v>
      </c>
      <c r="C111" s="33" t="s">
        <v>530</v>
      </c>
      <c r="D111" s="86">
        <f>D108</f>
        <v>0</v>
      </c>
    </row>
    <row r="112" spans="1:4" x14ac:dyDescent="0.2">
      <c r="A112" s="22" t="s">
        <v>701</v>
      </c>
      <c r="B112" s="84" t="s">
        <v>702</v>
      </c>
      <c r="C112" s="33" t="s">
        <v>495</v>
      </c>
      <c r="D112" s="87"/>
    </row>
    <row r="113" spans="1:4" x14ac:dyDescent="0.2">
      <c r="A113" s="22" t="s">
        <v>703</v>
      </c>
      <c r="B113" s="43" t="s">
        <v>663</v>
      </c>
      <c r="C113" s="33" t="s">
        <v>495</v>
      </c>
      <c r="D113" s="87" t="s">
        <v>354</v>
      </c>
    </row>
    <row r="114" spans="1:4" x14ac:dyDescent="0.2">
      <c r="A114" s="22" t="s">
        <v>704</v>
      </c>
      <c r="B114" s="43" t="s">
        <v>94</v>
      </c>
      <c r="C114" s="33" t="s">
        <v>62</v>
      </c>
      <c r="D114" s="88">
        <f>D115/((28.84*6+30.73*6)/12)</f>
        <v>0</v>
      </c>
    </row>
    <row r="115" spans="1:4" x14ac:dyDescent="0.2">
      <c r="A115" s="22" t="s">
        <v>705</v>
      </c>
      <c r="B115" s="43" t="s">
        <v>168</v>
      </c>
      <c r="C115" s="33" t="s">
        <v>530</v>
      </c>
      <c r="D115" s="86">
        <v>0</v>
      </c>
    </row>
    <row r="116" spans="1:4" x14ac:dyDescent="0.2">
      <c r="A116" s="22" t="s">
        <v>706</v>
      </c>
      <c r="B116" s="43" t="s">
        <v>296</v>
      </c>
      <c r="C116" s="33" t="s">
        <v>530</v>
      </c>
      <c r="D116" s="86">
        <v>0</v>
      </c>
    </row>
    <row r="117" spans="1:4" x14ac:dyDescent="0.2">
      <c r="A117" s="22" t="s">
        <v>707</v>
      </c>
      <c r="B117" s="43" t="s">
        <v>297</v>
      </c>
      <c r="C117" s="33" t="s">
        <v>530</v>
      </c>
      <c r="D117" s="86">
        <f>D115-D116</f>
        <v>0</v>
      </c>
    </row>
    <row r="118" spans="1:4" ht="25.5" x14ac:dyDescent="0.2">
      <c r="A118" s="22" t="s">
        <v>708</v>
      </c>
      <c r="B118" s="43" t="s">
        <v>298</v>
      </c>
      <c r="C118" s="33" t="s">
        <v>530</v>
      </c>
      <c r="D118" s="86">
        <f>D115</f>
        <v>0</v>
      </c>
    </row>
    <row r="119" spans="1:4" ht="25.5" x14ac:dyDescent="0.2">
      <c r="A119" s="22" t="s">
        <v>709</v>
      </c>
      <c r="B119" s="43" t="s">
        <v>299</v>
      </c>
      <c r="C119" s="33" t="s">
        <v>530</v>
      </c>
      <c r="D119" s="86">
        <f>D116</f>
        <v>0</v>
      </c>
    </row>
    <row r="120" spans="1:4" ht="25.5" x14ac:dyDescent="0.2">
      <c r="A120" s="22" t="s">
        <v>710</v>
      </c>
      <c r="B120" s="43" t="s">
        <v>300</v>
      </c>
      <c r="C120" s="33" t="s">
        <v>530</v>
      </c>
      <c r="D120" s="86">
        <f>D117</f>
        <v>0</v>
      </c>
    </row>
    <row r="121" spans="1:4" ht="12.75" customHeight="1" x14ac:dyDescent="0.2">
      <c r="A121" s="22" t="s">
        <v>711</v>
      </c>
      <c r="B121" s="84" t="s">
        <v>712</v>
      </c>
      <c r="C121" s="33" t="s">
        <v>495</v>
      </c>
      <c r="D121" s="33"/>
    </row>
    <row r="122" spans="1:4" x14ac:dyDescent="0.2">
      <c r="A122" s="22" t="s">
        <v>713</v>
      </c>
      <c r="B122" s="43" t="s">
        <v>663</v>
      </c>
      <c r="C122" s="33" t="s">
        <v>495</v>
      </c>
      <c r="D122" s="87" t="s">
        <v>668</v>
      </c>
    </row>
    <row r="123" spans="1:4" x14ac:dyDescent="0.2">
      <c r="A123" s="22" t="s">
        <v>714</v>
      </c>
      <c r="B123" s="43" t="s">
        <v>94</v>
      </c>
      <c r="C123" s="33" t="s">
        <v>62</v>
      </c>
      <c r="D123" s="88">
        <f>D124/((5.38*6+5.56*6)/12)</f>
        <v>0</v>
      </c>
    </row>
    <row r="124" spans="1:4" x14ac:dyDescent="0.2">
      <c r="A124" s="22" t="s">
        <v>715</v>
      </c>
      <c r="B124" s="43" t="s">
        <v>168</v>
      </c>
      <c r="C124" s="33" t="s">
        <v>530</v>
      </c>
      <c r="D124" s="86">
        <v>0</v>
      </c>
    </row>
    <row r="125" spans="1:4" x14ac:dyDescent="0.2">
      <c r="A125" s="22" t="s">
        <v>716</v>
      </c>
      <c r="B125" s="43" t="s">
        <v>296</v>
      </c>
      <c r="C125" s="33" t="s">
        <v>530</v>
      </c>
      <c r="D125" s="86">
        <v>0</v>
      </c>
    </row>
    <row r="126" spans="1:4" x14ac:dyDescent="0.2">
      <c r="A126" s="22" t="s">
        <v>717</v>
      </c>
      <c r="B126" s="43" t="s">
        <v>297</v>
      </c>
      <c r="C126" s="33" t="s">
        <v>530</v>
      </c>
      <c r="D126" s="86">
        <f>D124-D125</f>
        <v>0</v>
      </c>
    </row>
    <row r="127" spans="1:4" ht="25.5" x14ac:dyDescent="0.2">
      <c r="A127" s="22" t="s">
        <v>718</v>
      </c>
      <c r="B127" s="43" t="s">
        <v>298</v>
      </c>
      <c r="C127" s="33" t="s">
        <v>530</v>
      </c>
      <c r="D127" s="86">
        <f>D124</f>
        <v>0</v>
      </c>
    </row>
    <row r="128" spans="1:4" ht="25.5" x14ac:dyDescent="0.2">
      <c r="A128" s="22" t="s">
        <v>719</v>
      </c>
      <c r="B128" s="43" t="s">
        <v>299</v>
      </c>
      <c r="C128" s="33" t="s">
        <v>530</v>
      </c>
      <c r="D128" s="86">
        <f>D125</f>
        <v>0</v>
      </c>
    </row>
    <row r="129" spans="1:4" ht="25.5" x14ac:dyDescent="0.2">
      <c r="A129" s="22" t="s">
        <v>720</v>
      </c>
      <c r="B129" s="43" t="s">
        <v>300</v>
      </c>
      <c r="C129" s="24" t="s">
        <v>530</v>
      </c>
      <c r="D129" s="86">
        <f>D126</f>
        <v>0</v>
      </c>
    </row>
    <row r="130" spans="1:4" x14ac:dyDescent="0.2">
      <c r="A130" s="177" t="s">
        <v>302</v>
      </c>
      <c r="B130" s="177"/>
      <c r="C130" s="177"/>
      <c r="D130" s="177"/>
    </row>
    <row r="131" spans="1:4" x14ac:dyDescent="0.2">
      <c r="A131" s="22" t="s">
        <v>630</v>
      </c>
      <c r="B131" s="35" t="s">
        <v>291</v>
      </c>
      <c r="C131" s="24" t="s">
        <v>516</v>
      </c>
      <c r="D131" s="33"/>
    </row>
    <row r="132" spans="1:4" x14ac:dyDescent="0.2">
      <c r="A132" s="22" t="s">
        <v>631</v>
      </c>
      <c r="B132" s="35" t="s">
        <v>292</v>
      </c>
      <c r="C132" s="24" t="s">
        <v>516</v>
      </c>
      <c r="D132" s="33"/>
    </row>
    <row r="133" spans="1:4" x14ac:dyDescent="0.2">
      <c r="A133" s="22" t="s">
        <v>632</v>
      </c>
      <c r="B133" s="35" t="s">
        <v>293</v>
      </c>
      <c r="C133" s="24" t="s">
        <v>516</v>
      </c>
      <c r="D133" s="33"/>
    </row>
    <row r="134" spans="1:4" x14ac:dyDescent="0.2">
      <c r="A134" s="22" t="s">
        <v>633</v>
      </c>
      <c r="B134" s="35" t="s">
        <v>294</v>
      </c>
      <c r="C134" s="24" t="s">
        <v>530</v>
      </c>
      <c r="D134" s="33"/>
    </row>
    <row r="135" spans="1:4" x14ac:dyDescent="0.2">
      <c r="A135" s="177" t="s">
        <v>303</v>
      </c>
      <c r="B135" s="177"/>
      <c r="C135" s="177"/>
      <c r="D135" s="177"/>
    </row>
    <row r="136" spans="1:4" x14ac:dyDescent="0.2">
      <c r="A136" s="22" t="s">
        <v>634</v>
      </c>
      <c r="B136" s="35" t="s">
        <v>304</v>
      </c>
      <c r="C136" s="24" t="s">
        <v>516</v>
      </c>
      <c r="D136" s="33"/>
    </row>
    <row r="137" spans="1:4" x14ac:dyDescent="0.2">
      <c r="A137" s="22" t="s">
        <v>45</v>
      </c>
      <c r="B137" s="35" t="s">
        <v>305</v>
      </c>
      <c r="C137" s="24" t="s">
        <v>516</v>
      </c>
      <c r="D137" s="33"/>
    </row>
    <row r="138" spans="1:4" ht="25.5" x14ac:dyDescent="0.2">
      <c r="A138" s="22" t="s">
        <v>635</v>
      </c>
      <c r="B138" s="35" t="s">
        <v>306</v>
      </c>
      <c r="C138" s="24" t="s">
        <v>530</v>
      </c>
      <c r="D138" s="33"/>
    </row>
  </sheetData>
  <mergeCells count="19">
    <mergeCell ref="A2:D2"/>
    <mergeCell ref="B63:D63"/>
    <mergeCell ref="B66:D66"/>
    <mergeCell ref="B68:D68"/>
    <mergeCell ref="A38:A40"/>
    <mergeCell ref="A41:A45"/>
    <mergeCell ref="A46:A53"/>
    <mergeCell ref="A130:D130"/>
    <mergeCell ref="A135:D135"/>
    <mergeCell ref="A8:D8"/>
    <mergeCell ref="A26:D26"/>
    <mergeCell ref="A80:D80"/>
    <mergeCell ref="A85:D85"/>
    <mergeCell ref="A92:D92"/>
    <mergeCell ref="B31:D31"/>
    <mergeCell ref="B37:D37"/>
    <mergeCell ref="B56:D56"/>
    <mergeCell ref="B58:D58"/>
    <mergeCell ref="B61:D6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2" sqref="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87" t="s">
        <v>335</v>
      </c>
      <c r="C2" s="187"/>
      <c r="D2" s="187"/>
      <c r="E2" s="18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71" t="s">
        <v>527</v>
      </c>
      <c r="B8" s="171"/>
      <c r="C8" s="171"/>
      <c r="D8" s="171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75" t="s">
        <v>454</v>
      </c>
      <c r="F10" s="188"/>
      <c r="G10" s="188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75" t="s">
        <v>455</v>
      </c>
      <c r="F11" s="188"/>
      <c r="G11" s="188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75" t="s">
        <v>456</v>
      </c>
      <c r="F14" s="188"/>
      <c r="G14" s="188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86" t="s">
        <v>163</v>
      </c>
      <c r="B24" s="186"/>
      <c r="C24" s="186"/>
      <c r="D24" s="186"/>
      <c r="E24" s="186"/>
      <c r="F24" s="186"/>
      <c r="G24" s="186"/>
    </row>
    <row r="25" spans="1:7" ht="28.5" customHeight="1" x14ac:dyDescent="0.2">
      <c r="A25" s="186" t="s">
        <v>336</v>
      </c>
      <c r="B25" s="186"/>
      <c r="C25" s="186"/>
      <c r="D25" s="186"/>
      <c r="E25" s="186"/>
      <c r="F25" s="186"/>
      <c r="G25" s="186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87" t="s">
        <v>264</v>
      </c>
      <c r="C2" s="187"/>
      <c r="D2" s="187"/>
      <c r="E2" s="187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75" t="s">
        <v>457</v>
      </c>
      <c r="F6" s="188"/>
      <c r="G6" s="188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75" t="s">
        <v>164</v>
      </c>
      <c r="F10" s="188"/>
      <c r="G10" s="188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75" t="s">
        <v>458</v>
      </c>
      <c r="F12" s="188"/>
      <c r="G12" s="188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75" t="s">
        <v>459</v>
      </c>
      <c r="F15" s="188"/>
      <c r="G15" s="188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89" t="s">
        <v>670</v>
      </c>
      <c r="C2" s="189"/>
      <c r="D2" s="189"/>
      <c r="E2" s="189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75" t="s">
        <v>165</v>
      </c>
      <c r="F6" s="176"/>
      <c r="G6" s="176"/>
      <c r="H6" s="176"/>
      <c r="I6" s="176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89" t="s">
        <v>148</v>
      </c>
      <c r="C11" s="189"/>
      <c r="D11" s="189"/>
      <c r="E11" s="189"/>
    </row>
    <row r="12" spans="1:9" ht="68.25" customHeight="1" x14ac:dyDescent="0.2">
      <c r="A12" s="30" t="s">
        <v>36</v>
      </c>
      <c r="B12" s="189" t="s">
        <v>149</v>
      </c>
      <c r="C12" s="189"/>
      <c r="D12" s="189"/>
      <c r="E12" s="189"/>
    </row>
    <row r="13" spans="1:9" ht="41.25" customHeight="1" x14ac:dyDescent="0.2">
      <c r="A13" s="30" t="s">
        <v>555</v>
      </c>
      <c r="B13" s="189" t="s">
        <v>150</v>
      </c>
      <c r="C13" s="189"/>
      <c r="D13" s="189"/>
      <c r="E13" s="189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75" t="s">
        <v>464</v>
      </c>
      <c r="F18" s="176"/>
      <c r="G18" s="176"/>
      <c r="H18" s="176"/>
      <c r="I18" s="176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75" t="s">
        <v>15</v>
      </c>
      <c r="F19" s="176"/>
      <c r="G19" s="176"/>
      <c r="H19" s="176"/>
      <c r="I19" s="176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89" t="s">
        <v>148</v>
      </c>
      <c r="C2" s="189"/>
      <c r="D2" s="189"/>
      <c r="E2" s="189"/>
    </row>
    <row r="3" spans="1:5" ht="40.5" customHeight="1" x14ac:dyDescent="0.2">
      <c r="A3" s="30" t="s">
        <v>36</v>
      </c>
      <c r="B3" s="189" t="s">
        <v>149</v>
      </c>
      <c r="C3" s="189"/>
      <c r="D3" s="189"/>
      <c r="E3" s="189"/>
    </row>
    <row r="4" spans="1:5" ht="41.25" customHeight="1" x14ac:dyDescent="0.2">
      <c r="A4" s="30" t="s">
        <v>555</v>
      </c>
      <c r="B4" s="189" t="s">
        <v>150</v>
      </c>
      <c r="C4" s="189"/>
      <c r="D4" s="189"/>
      <c r="E4" s="189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86" t="s">
        <v>269</v>
      </c>
      <c r="C2" s="186"/>
      <c r="D2" s="186"/>
      <c r="E2" s="186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77" t="s">
        <v>561</v>
      </c>
      <c r="B8" s="177"/>
      <c r="C8" s="177"/>
      <c r="D8" s="177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90" t="s">
        <v>563</v>
      </c>
      <c r="B15" s="190"/>
      <c r="C15" s="190"/>
      <c r="D15" s="190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77" t="s">
        <v>565</v>
      </c>
      <c r="B17" s="177"/>
      <c r="C17" s="177"/>
      <c r="D17" s="177"/>
      <c r="F17" s="51" t="s">
        <v>36</v>
      </c>
      <c r="G17" s="68" t="s">
        <v>191</v>
      </c>
    </row>
    <row r="18" spans="1:7" x14ac:dyDescent="0.2">
      <c r="A18" s="22" t="s">
        <v>557</v>
      </c>
      <c r="B18" s="35" t="s">
        <v>548</v>
      </c>
      <c r="C18" s="24" t="s">
        <v>495</v>
      </c>
      <c r="D18" s="24"/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/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/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/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/>
    </row>
    <row r="27" spans="1:7" x14ac:dyDescent="0.2">
      <c r="A27" s="22" t="s">
        <v>599</v>
      </c>
      <c r="B27" s="32" t="s">
        <v>573</v>
      </c>
      <c r="C27" s="33" t="s">
        <v>516</v>
      </c>
      <c r="D27" s="33"/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/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/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/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77" t="s">
        <v>588</v>
      </c>
      <c r="B44" s="177"/>
      <c r="C44" s="177"/>
      <c r="D44" s="177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86" t="s">
        <v>641</v>
      </c>
      <c r="C2" s="186"/>
      <c r="D2" s="186"/>
      <c r="E2" s="186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77" t="s">
        <v>642</v>
      </c>
      <c r="B6" s="177"/>
      <c r="C6" s="177"/>
      <c r="D6" s="177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/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77" t="s">
        <v>275</v>
      </c>
      <c r="B8" s="177"/>
      <c r="C8" s="177"/>
      <c r="D8" s="177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77" t="s">
        <v>644</v>
      </c>
      <c r="B11" s="177"/>
      <c r="C11" s="177"/>
      <c r="D11" s="177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/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71" t="s">
        <v>646</v>
      </c>
      <c r="B13" s="171"/>
      <c r="C13" s="171"/>
      <c r="D13" s="171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/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71" t="s">
        <v>649</v>
      </c>
      <c r="B16" s="171"/>
      <c r="C16" s="171"/>
      <c r="D16" s="171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/>
      <c r="I17" s="72" t="s">
        <v>39</v>
      </c>
      <c r="J17" s="68" t="s">
        <v>236</v>
      </c>
    </row>
    <row r="18" spans="1:10" ht="15" thickBot="1" x14ac:dyDescent="0.25">
      <c r="A18" s="177" t="s">
        <v>651</v>
      </c>
      <c r="B18" s="177"/>
      <c r="C18" s="177"/>
      <c r="D18" s="177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77" t="s">
        <v>654</v>
      </c>
      <c r="B21" s="177"/>
      <c r="C21" s="177"/>
      <c r="D21" s="177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71" t="s">
        <v>659</v>
      </c>
      <c r="B25" s="171"/>
      <c r="C25" s="171"/>
      <c r="D25" s="171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71" t="s">
        <v>666</v>
      </c>
      <c r="B32" s="171"/>
      <c r="C32" s="171"/>
      <c r="D32" s="171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71" t="s">
        <v>16</v>
      </c>
      <c r="B35" s="171"/>
      <c r="C35" s="171"/>
      <c r="D35" s="171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71" t="s">
        <v>19</v>
      </c>
      <c r="B37" s="171"/>
      <c r="C37" s="171"/>
      <c r="D37" s="171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71" t="s">
        <v>21</v>
      </c>
      <c r="B39" s="171"/>
      <c r="C39" s="171"/>
      <c r="D39" s="171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77" t="s">
        <v>23</v>
      </c>
      <c r="B41" s="177"/>
      <c r="C41" s="177"/>
      <c r="D41" s="177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71" t="s">
        <v>26</v>
      </c>
      <c r="B44" s="171"/>
      <c r="C44" s="171"/>
      <c r="D44" s="171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71" t="s">
        <v>28</v>
      </c>
      <c r="B46" s="171"/>
      <c r="C46" s="171"/>
      <c r="D46" s="171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71" t="s">
        <v>30</v>
      </c>
      <c r="B48" s="171"/>
      <c r="C48" s="171"/>
      <c r="D48" s="171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x14ac:dyDescent="0.2">
      <c r="A50" s="171" t="s">
        <v>32</v>
      </c>
      <c r="B50" s="171"/>
      <c r="C50" s="171"/>
      <c r="D50" s="171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77" t="s">
        <v>34</v>
      </c>
      <c r="B52" s="177"/>
      <c r="C52" s="177"/>
      <c r="D52" s="177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86" t="s">
        <v>151</v>
      </c>
      <c r="C2" s="186"/>
      <c r="D2" s="186"/>
      <c r="E2" s="186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1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2023-01-25T10:20:55Z</cp:lastPrinted>
  <dcterms:created xsi:type="dcterms:W3CDTF">1996-10-08T23:32:33Z</dcterms:created>
  <dcterms:modified xsi:type="dcterms:W3CDTF">2023-04-03T06:30:16Z</dcterms:modified>
</cp:coreProperties>
</file>